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P:\FIS\1-FIS a P NEW-since MAY 2014\QA\P-QA-016 - Výběr a hodnocení dodavatelů\"/>
    </mc:Choice>
  </mc:AlternateContent>
  <xr:revisionPtr revIDLastSave="0" documentId="13_ncr:1_{C0569391-EDD1-4D25-934C-A3148749675E}" xr6:coauthVersionLast="47" xr6:coauthVersionMax="47" xr10:uidLastSave="{00000000-0000-0000-0000-000000000000}"/>
  <bookViews>
    <workbookView xWindow="-108" yWindow="-108" windowWidth="23256" windowHeight="12576" xr2:uid="{00000000-000D-0000-FFFF-FFFF00000000}"/>
  </bookViews>
  <sheets>
    <sheet name="SUMMARY" sheetId="1" r:id="rId1"/>
    <sheet name="ORGANIZATION" sheetId="3" r:id="rId2"/>
    <sheet name="RISK" sheetId="6" r:id="rId3"/>
    <sheet name="ACTION PLAN" sheetId="8" r:id="rId4"/>
    <sheet name="DO NOT USE" sheetId="10" r:id="rId5"/>
  </sheets>
  <externalReferences>
    <externalReference r:id="rId6"/>
    <externalReference r:id="rId7"/>
    <externalReference r:id="rId8"/>
  </externalReferences>
  <definedNames>
    <definedName name="_xlnm._FilterDatabase" localSheetId="4" hidden="1">'DO NOT USE'!$O$1:$O$84</definedName>
    <definedName name="_Order1" hidden="1">255</definedName>
    <definedName name="AMOUNT">SUMMARY!$D$27</definedName>
    <definedName name="BOOKSHEET" localSheetId="4">#REF!</definedName>
    <definedName name="BOOKSHEET">#REF!</definedName>
    <definedName name="company_name" localSheetId="4">#REF!</definedName>
    <definedName name="company_name">#REF!</definedName>
    <definedName name="CONTINUATION">'[1]4-m sheets'!$B$204:$U$259</definedName>
    <definedName name="DBAPASSWORD">[2]Config!$B$3</definedName>
    <definedName name="DBASID">[2]Config!$B$4</definedName>
    <definedName name="DBAUSER">[2]Config!$B$2</definedName>
    <definedName name="elm">'[3]Matice hodnocení'!$AS$29</definedName>
    <definedName name="epdp">'[3]Matice hodnocení'!$L$16</definedName>
    <definedName name="epdr">'[3]Matice hodnocení'!$O$24</definedName>
    <definedName name="epg">'[3]Matice hodnocení'!$AS$45</definedName>
    <definedName name="epm">'[3]Matice hodnocení'!$AS$8</definedName>
    <definedName name="epp">'[3]Matice hodnocení'!$AS$14</definedName>
    <definedName name="epr">'[3]Matice hodnocení'!$AS$22</definedName>
    <definedName name="epzp">'[3]Matice hodnocení'!$W$16</definedName>
    <definedName name="epzr">'[3]Matice hodnocení'!$AB$24</definedName>
    <definedName name="G_Cells" localSheetId="4">#REF!</definedName>
    <definedName name="G_Cells">#REF!</definedName>
    <definedName name="Lief_Ort">'[3]Maska zadání'!$C$21</definedName>
    <definedName name="Lief_PLZ">'[3]Maska zadání'!$C$23</definedName>
    <definedName name="Lief_Str">'[3]Maska zadání'!$C$20</definedName>
    <definedName name="Lief_Unterschr">'[3]Maska zadání'!$C$26</definedName>
    <definedName name="Lieferant">'[3]Maska zadání'!$C$19</definedName>
    <definedName name="M_Cells" localSheetId="4">#REF!</definedName>
    <definedName name="M_Cells">#REF!</definedName>
    <definedName name="MACHINES">'[1]4-m sheets'!$B$158:$U$203</definedName>
    <definedName name="MANPOWER">'[1]4-m sheets'!$B$1:$U$53</definedName>
    <definedName name="MATERIALS">'[1]4-m sheets'!$B$105:$U$154</definedName>
    <definedName name="METHODS">'[1]4-m sheets'!$B$57:$U$102</definedName>
    <definedName name="NAME1" localSheetId="4">#REF!</definedName>
    <definedName name="NAME1">#REF!</definedName>
    <definedName name="OWNERPASSWORD">[2]Config!$C$3</definedName>
    <definedName name="OWNERSID">[2]Config!$C$4</definedName>
    <definedName name="OWNERUSER">[2]Config!$C$2</definedName>
    <definedName name="_xlnm.Print_Area" localSheetId="1">ORGANIZATION!$A$1:$R$80</definedName>
    <definedName name="_xlnm.Print_Area" localSheetId="2">RISK!$A$1:$R$45</definedName>
    <definedName name="_xlnm.Print_Area" localSheetId="0">SUMMARY!$A$1:$R$66</definedName>
    <definedName name="PrSchr1">'[3]Maska zadání'!$C$38</definedName>
    <definedName name="PrSchr10">'[3]Maska zadání'!$C$47</definedName>
    <definedName name="PrSchr2">'[3]Maska zadání'!$C$39</definedName>
    <definedName name="PrSchr3">'[3]Maska zadání'!$C$40</definedName>
    <definedName name="PrSchr4">'[3]Maska zadání'!$C$41</definedName>
    <definedName name="PrSchr5">'[3]Maska zadání'!$C$42</definedName>
    <definedName name="PrSchr6">'[3]Maska zadání'!$C$43</definedName>
    <definedName name="PrSchr7">'[3]Maska zadání'!$C$44</definedName>
    <definedName name="PrSchr8">'[3]Maska zadání'!$C$45</definedName>
    <definedName name="PrSchr9">'[3]Maska zadání'!$C$46</definedName>
    <definedName name="RAMPUP">'[1]Ramp-up'!$B$1:$AI$55</definedName>
    <definedName name="Sprachen">'[3]Language-Sprachen'!$I$4:$I$5</definedName>
    <definedName name="SUMMARY">[1]Summary!$B$1:$R$54</definedName>
    <definedName name="Théme3" localSheetId="4">#REF!</definedName>
    <definedName name="Théme3">#REF!</definedName>
    <definedName name="USERPASSWORD">[2]Config!$D$3</definedName>
    <definedName name="USERSID">[2]Config!$D$4</definedName>
    <definedName name="USERUSER">[2]Config!$D$2</definedName>
    <definedName name="社名" localSheetId="4">#REF!</definedName>
    <definedName name="社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8" l="1"/>
  <c r="B45" i="6" l="1"/>
  <c r="W7" i="8" l="1"/>
  <c r="W8" i="8"/>
  <c r="W9" i="8"/>
  <c r="W10" i="8"/>
  <c r="W11" i="8"/>
  <c r="W12" i="8"/>
  <c r="W6" i="8"/>
  <c r="S7" i="8"/>
  <c r="S8" i="8"/>
  <c r="S9" i="8"/>
  <c r="S10" i="8"/>
  <c r="S11" i="8"/>
  <c r="S12" i="8"/>
  <c r="S6" i="8"/>
  <c r="Q7" i="8"/>
  <c r="Q8" i="8"/>
  <c r="Q9" i="8"/>
  <c r="Q10" i="8"/>
  <c r="Q11" i="8"/>
  <c r="Q12" i="8"/>
  <c r="K7" i="8"/>
  <c r="K8" i="8"/>
  <c r="K9" i="8"/>
  <c r="K10" i="8"/>
  <c r="K11" i="8"/>
  <c r="K12" i="8"/>
  <c r="Q6" i="8"/>
  <c r="K6" i="8"/>
  <c r="D6" i="8"/>
  <c r="C5" i="8"/>
  <c r="Q7" i="6"/>
  <c r="Q8" i="6"/>
  <c r="Q9" i="6"/>
  <c r="Q10" i="6"/>
  <c r="Q11" i="6"/>
  <c r="Q12" i="6"/>
  <c r="Q6" i="6"/>
  <c r="M7" i="6"/>
  <c r="M8" i="6"/>
  <c r="M9" i="6"/>
  <c r="M10" i="6"/>
  <c r="M11" i="6"/>
  <c r="M12" i="6"/>
  <c r="M6" i="6"/>
  <c r="K7" i="6"/>
  <c r="K8" i="6"/>
  <c r="K9" i="6"/>
  <c r="K10" i="6"/>
  <c r="K11" i="6"/>
  <c r="K12" i="6"/>
  <c r="K6" i="6"/>
  <c r="G7" i="6"/>
  <c r="G8" i="6"/>
  <c r="G9" i="6"/>
  <c r="G10" i="6"/>
  <c r="G11" i="6"/>
  <c r="G12" i="6"/>
  <c r="G6" i="6"/>
  <c r="B9" i="6"/>
  <c r="C5" i="6"/>
  <c r="C5" i="3"/>
  <c r="Q7" i="3"/>
  <c r="Q8" i="3"/>
  <c r="Q9" i="3"/>
  <c r="Q10" i="3"/>
  <c r="Q11" i="3"/>
  <c r="Q12" i="3"/>
  <c r="Q6" i="3"/>
  <c r="M7" i="3"/>
  <c r="M8" i="3"/>
  <c r="M9" i="3"/>
  <c r="M10" i="3"/>
  <c r="M11" i="3"/>
  <c r="M12" i="3"/>
  <c r="M6" i="3"/>
  <c r="K7" i="3"/>
  <c r="K8" i="3"/>
  <c r="K9" i="3"/>
  <c r="K10" i="3"/>
  <c r="K11" i="3"/>
  <c r="K12" i="3"/>
  <c r="G7" i="3"/>
  <c r="G8" i="3"/>
  <c r="G9" i="3"/>
  <c r="G10" i="3"/>
  <c r="G11" i="3"/>
  <c r="G12" i="3"/>
  <c r="K6" i="3"/>
  <c r="G6" i="3"/>
  <c r="D6" i="6"/>
  <c r="D6" i="3"/>
  <c r="B9" i="3"/>
  <c r="O94" i="10" l="1"/>
  <c r="O95" i="10"/>
  <c r="O96" i="10"/>
  <c r="O97" i="10"/>
  <c r="O98" i="10"/>
  <c r="O99" i="10"/>
  <c r="O100" i="10"/>
  <c r="O101" i="10"/>
  <c r="O102" i="10"/>
  <c r="O103" i="10"/>
  <c r="O104" i="10"/>
  <c r="O105" i="10"/>
  <c r="O106" i="10"/>
  <c r="O107" i="10"/>
  <c r="O108" i="10"/>
  <c r="O109" i="10"/>
  <c r="O110" i="10"/>
  <c r="O111" i="10"/>
  <c r="O93" i="10"/>
  <c r="O72" i="10"/>
  <c r="O73" i="10"/>
  <c r="O74" i="10"/>
  <c r="O75" i="10"/>
  <c r="O76" i="10"/>
  <c r="O77" i="10"/>
  <c r="O78" i="10"/>
  <c r="O79" i="10"/>
  <c r="O80" i="10"/>
  <c r="O81" i="10"/>
  <c r="O82" i="10"/>
  <c r="O83" i="10"/>
  <c r="O84" i="10"/>
  <c r="O85" i="10"/>
  <c r="O86" i="10"/>
  <c r="O87" i="10"/>
  <c r="O88" i="10"/>
  <c r="O89" i="10"/>
  <c r="O71" i="10"/>
  <c r="O62" i="10"/>
  <c r="O63" i="10"/>
  <c r="O64" i="10"/>
  <c r="O65" i="10"/>
  <c r="O66" i="10"/>
  <c r="O67" i="10"/>
  <c r="O61" i="10"/>
  <c r="O52" i="10"/>
  <c r="O32" i="10"/>
  <c r="O33" i="10"/>
  <c r="O34" i="10"/>
  <c r="O35" i="10"/>
  <c r="O36" i="10"/>
  <c r="O37" i="10"/>
  <c r="O38" i="10"/>
  <c r="O39" i="10"/>
  <c r="O40" i="10"/>
  <c r="O41" i="10"/>
  <c r="O42" i="10"/>
  <c r="O43" i="10"/>
  <c r="O44" i="10"/>
  <c r="O45" i="10"/>
  <c r="O46" i="10"/>
  <c r="O47" i="10"/>
  <c r="O48" i="10"/>
  <c r="O31" i="10"/>
  <c r="O17" i="10"/>
  <c r="O18" i="10"/>
  <c r="O19" i="10"/>
  <c r="O20" i="10"/>
  <c r="O21" i="10"/>
  <c r="O22" i="10"/>
  <c r="O23" i="10"/>
  <c r="O24" i="10"/>
  <c r="O25" i="10"/>
  <c r="O26" i="10"/>
  <c r="O27" i="10"/>
  <c r="O16" i="10"/>
  <c r="O3" i="10"/>
  <c r="O4" i="10"/>
  <c r="O5" i="10"/>
  <c r="O6" i="10"/>
  <c r="O7" i="10"/>
  <c r="O8" i="10"/>
  <c r="O9" i="10"/>
  <c r="O10" i="10"/>
  <c r="O11" i="10"/>
  <c r="O12" i="10"/>
  <c r="O2" i="10"/>
  <c r="O1" i="10"/>
  <c r="O53" i="10" l="1"/>
  <c r="O54" i="10"/>
  <c r="O55" i="10"/>
  <c r="O56" i="10"/>
  <c r="O57" i="10"/>
  <c r="P8" i="10" l="1"/>
  <c r="P1" i="10"/>
  <c r="P4" i="10"/>
  <c r="P7" i="10"/>
  <c r="P5" i="10"/>
  <c r="P2" i="10"/>
  <c r="P6" i="10"/>
  <c r="P3" i="10"/>
  <c r="N2" i="10"/>
  <c r="N3" i="10"/>
  <c r="N4" i="10"/>
  <c r="N5" i="10"/>
  <c r="N6" i="10"/>
  <c r="N7" i="10"/>
  <c r="N8" i="10"/>
  <c r="N9" i="10"/>
  <c r="N10" i="10"/>
  <c r="N11" i="10"/>
  <c r="N12" i="10"/>
  <c r="A39" i="10" s="1"/>
  <c r="N62" i="10"/>
  <c r="N63" i="10"/>
  <c r="N64" i="10"/>
  <c r="N65" i="10"/>
  <c r="N66" i="10"/>
  <c r="N67" i="10"/>
  <c r="N61" i="10"/>
  <c r="N57" i="10"/>
  <c r="N53" i="10"/>
  <c r="N54" i="10"/>
  <c r="N55" i="10"/>
  <c r="N56" i="10"/>
  <c r="N52" i="10"/>
  <c r="N48" i="10"/>
  <c r="N32" i="10"/>
  <c r="N33" i="10"/>
  <c r="N34" i="10"/>
  <c r="N35" i="10"/>
  <c r="N36" i="10"/>
  <c r="N37" i="10"/>
  <c r="N38" i="10"/>
  <c r="N39" i="10"/>
  <c r="N40" i="10"/>
  <c r="N41" i="10"/>
  <c r="N42" i="10"/>
  <c r="N43" i="10"/>
  <c r="N44" i="10"/>
  <c r="N45" i="10"/>
  <c r="N46" i="10"/>
  <c r="N47" i="10"/>
  <c r="N31" i="10"/>
  <c r="N17" i="10"/>
  <c r="N18" i="10"/>
  <c r="N19" i="10"/>
  <c r="N20" i="10"/>
  <c r="N21" i="10"/>
  <c r="N22" i="10"/>
  <c r="N23" i="10"/>
  <c r="N24" i="10"/>
  <c r="N25" i="10"/>
  <c r="N26" i="10"/>
  <c r="N27" i="10"/>
  <c r="N16" i="10"/>
  <c r="N1" i="10"/>
  <c r="M94" i="10"/>
  <c r="N94" i="10"/>
  <c r="M95" i="10"/>
  <c r="N95" i="10"/>
  <c r="M96" i="10"/>
  <c r="N96" i="10"/>
  <c r="M97" i="10"/>
  <c r="N97" i="10"/>
  <c r="M98" i="10"/>
  <c r="N98" i="10"/>
  <c r="M99" i="10"/>
  <c r="N99" i="10"/>
  <c r="M100" i="10"/>
  <c r="N100" i="10"/>
  <c r="M101" i="10"/>
  <c r="N101" i="10"/>
  <c r="M102" i="10"/>
  <c r="N102" i="10"/>
  <c r="M103" i="10"/>
  <c r="N103" i="10"/>
  <c r="M104" i="10"/>
  <c r="N104" i="10"/>
  <c r="M105" i="10"/>
  <c r="N105" i="10"/>
  <c r="M106" i="10"/>
  <c r="N106" i="10"/>
  <c r="M107" i="10"/>
  <c r="N107" i="10"/>
  <c r="M108" i="10"/>
  <c r="N108" i="10"/>
  <c r="M109" i="10"/>
  <c r="N109" i="10"/>
  <c r="M110" i="10"/>
  <c r="N110" i="10"/>
  <c r="M111" i="10"/>
  <c r="N111" i="10"/>
  <c r="N93" i="10"/>
  <c r="M93" i="10"/>
  <c r="M72" i="10"/>
  <c r="N72" i="10"/>
  <c r="M73" i="10"/>
  <c r="N73" i="10"/>
  <c r="M74" i="10"/>
  <c r="N74" i="10"/>
  <c r="M75" i="10"/>
  <c r="N75" i="10"/>
  <c r="M76" i="10"/>
  <c r="N76" i="10"/>
  <c r="M77" i="10"/>
  <c r="N77" i="10"/>
  <c r="M78" i="10"/>
  <c r="N78" i="10"/>
  <c r="M79" i="10"/>
  <c r="N79" i="10"/>
  <c r="M80" i="10"/>
  <c r="N80" i="10"/>
  <c r="M81" i="10"/>
  <c r="N81" i="10"/>
  <c r="M82" i="10"/>
  <c r="N82" i="10"/>
  <c r="M83" i="10"/>
  <c r="N83" i="10"/>
  <c r="M84" i="10"/>
  <c r="N84" i="10"/>
  <c r="M85" i="10"/>
  <c r="N85" i="10"/>
  <c r="M86" i="10"/>
  <c r="N86" i="10"/>
  <c r="M87" i="10"/>
  <c r="N87" i="10"/>
  <c r="M88" i="10"/>
  <c r="N88" i="10"/>
  <c r="M89" i="10"/>
  <c r="N89" i="10"/>
  <c r="N71" i="10"/>
  <c r="M71" i="10"/>
  <c r="M62" i="10"/>
  <c r="M63" i="10"/>
  <c r="M64" i="10"/>
  <c r="M65" i="10"/>
  <c r="M66" i="10"/>
  <c r="M67" i="10"/>
  <c r="M61" i="10"/>
  <c r="M53" i="10"/>
  <c r="M54" i="10"/>
  <c r="M55" i="10"/>
  <c r="M56" i="10"/>
  <c r="M57" i="10"/>
  <c r="M52" i="10"/>
  <c r="M32" i="10"/>
  <c r="M33" i="10"/>
  <c r="M34" i="10"/>
  <c r="M35" i="10"/>
  <c r="M36" i="10"/>
  <c r="M37" i="10"/>
  <c r="M38" i="10"/>
  <c r="M39" i="10"/>
  <c r="M40" i="10"/>
  <c r="M41" i="10"/>
  <c r="M42" i="10"/>
  <c r="M43" i="10"/>
  <c r="M44" i="10"/>
  <c r="M45" i="10"/>
  <c r="M46" i="10"/>
  <c r="M47" i="10"/>
  <c r="M48" i="10"/>
  <c r="M31" i="10"/>
  <c r="M17" i="10"/>
  <c r="M18" i="10"/>
  <c r="M19" i="10"/>
  <c r="M20" i="10"/>
  <c r="M21" i="10"/>
  <c r="M22" i="10"/>
  <c r="M23" i="10"/>
  <c r="M24" i="10"/>
  <c r="M25" i="10"/>
  <c r="M26" i="10"/>
  <c r="M16" i="10"/>
  <c r="M2" i="10"/>
  <c r="M3" i="10"/>
  <c r="M4" i="10"/>
  <c r="M5" i="10"/>
  <c r="M6" i="10"/>
  <c r="M7" i="10"/>
  <c r="M8" i="10"/>
  <c r="M9" i="10"/>
  <c r="M10" i="10"/>
  <c r="M11" i="10"/>
  <c r="M12" i="10"/>
  <c r="M1" i="10"/>
  <c r="D8" i="10"/>
  <c r="D7" i="10"/>
  <c r="D6" i="10"/>
  <c r="B8" i="10"/>
  <c r="B7" i="10"/>
  <c r="B6" i="10"/>
  <c r="B5" i="10"/>
  <c r="B4" i="10"/>
  <c r="B3" i="10"/>
  <c r="D5" i="10"/>
  <c r="D4" i="10"/>
  <c r="D3" i="10"/>
  <c r="D2" i="10"/>
  <c r="B2" i="10"/>
  <c r="A40" i="10"/>
  <c r="F2" i="10" l="1"/>
  <c r="F8" i="10"/>
  <c r="F3" i="10"/>
  <c r="F7" i="10"/>
  <c r="F6" i="10"/>
  <c r="F5" i="10"/>
  <c r="F4" i="10"/>
  <c r="P10" i="10"/>
  <c r="P14" i="10"/>
  <c r="P18" i="10"/>
  <c r="P22" i="10"/>
  <c r="P26" i="10"/>
  <c r="P30" i="10"/>
  <c r="P34" i="10"/>
  <c r="P38" i="10"/>
  <c r="P42" i="10"/>
  <c r="P46" i="10"/>
  <c r="P50" i="10"/>
  <c r="P54" i="10"/>
  <c r="P58" i="10"/>
  <c r="P62" i="10"/>
  <c r="P66" i="10"/>
  <c r="P70" i="10"/>
  <c r="P74" i="10"/>
  <c r="P78" i="10"/>
  <c r="P82" i="10"/>
  <c r="P86" i="10"/>
  <c r="P90" i="10"/>
  <c r="P94" i="10"/>
  <c r="P98" i="10"/>
  <c r="P102" i="10"/>
  <c r="P106" i="10"/>
  <c r="P110" i="10"/>
  <c r="P72" i="10"/>
  <c r="P80" i="10"/>
  <c r="P88" i="10"/>
  <c r="P96" i="10"/>
  <c r="P104" i="10"/>
  <c r="P13" i="10"/>
  <c r="P21" i="10"/>
  <c r="P29" i="10"/>
  <c r="P37" i="10"/>
  <c r="P45" i="10"/>
  <c r="P53" i="10"/>
  <c r="P61" i="10"/>
  <c r="P69" i="10"/>
  <c r="P77" i="10"/>
  <c r="P85" i="10"/>
  <c r="P93" i="10"/>
  <c r="P101" i="10"/>
  <c r="P109" i="10"/>
  <c r="P11" i="10"/>
  <c r="P15" i="10"/>
  <c r="P19" i="10"/>
  <c r="P23" i="10"/>
  <c r="P27" i="10"/>
  <c r="P31" i="10"/>
  <c r="P35" i="10"/>
  <c r="P39" i="10"/>
  <c r="P43" i="10"/>
  <c r="P47" i="10"/>
  <c r="P51" i="10"/>
  <c r="P55" i="10"/>
  <c r="P59" i="10"/>
  <c r="P63" i="10"/>
  <c r="P67" i="10"/>
  <c r="P71" i="10"/>
  <c r="P75" i="10"/>
  <c r="P79" i="10"/>
  <c r="P83" i="10"/>
  <c r="P87" i="10"/>
  <c r="P91" i="10"/>
  <c r="P95" i="10"/>
  <c r="P99" i="10"/>
  <c r="P103" i="10"/>
  <c r="P107" i="10"/>
  <c r="P111" i="10"/>
  <c r="P12" i="10"/>
  <c r="P16" i="10"/>
  <c r="P20" i="10"/>
  <c r="P24" i="10"/>
  <c r="P28" i="10"/>
  <c r="P32" i="10"/>
  <c r="P36" i="10"/>
  <c r="P40" i="10"/>
  <c r="P44" i="10"/>
  <c r="P48" i="10"/>
  <c r="P52" i="10"/>
  <c r="P56" i="10"/>
  <c r="P60" i="10"/>
  <c r="P64" i="10"/>
  <c r="P68" i="10"/>
  <c r="P76" i="10"/>
  <c r="P84" i="10"/>
  <c r="P92" i="10"/>
  <c r="P100" i="10"/>
  <c r="P108" i="10"/>
  <c r="P9" i="10"/>
  <c r="P17" i="10"/>
  <c r="P25" i="10"/>
  <c r="P33" i="10"/>
  <c r="P41" i="10"/>
  <c r="P49" i="10"/>
  <c r="P57" i="10"/>
  <c r="P65" i="10"/>
  <c r="P73" i="10"/>
  <c r="P81" i="10"/>
  <c r="P89" i="10"/>
  <c r="P97" i="10"/>
  <c r="P105" i="10"/>
  <c r="P39" i="6"/>
  <c r="K40" i="6"/>
  <c r="K41" i="6" s="1"/>
  <c r="K42" i="6" s="1"/>
  <c r="K43" i="6" s="1"/>
  <c r="K77" i="3"/>
  <c r="K78" i="3" s="1"/>
  <c r="P76" i="3"/>
  <c r="L78" i="3" l="1"/>
  <c r="K79" i="3" s="1"/>
  <c r="L79" i="3" s="1"/>
  <c r="K80" i="3" s="1"/>
  <c r="P77" i="3"/>
  <c r="C24" i="1" s="1"/>
  <c r="P40" i="6"/>
  <c r="C25" i="1" s="1"/>
  <c r="C27"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B8CCA0-EAF0-4A7F-A03A-1E3E5D51E4E2}" keepAlive="1" name="Query - VDA audits" description="Connection to the 'VDA audits' query in the workbook." type="5" refreshedVersion="0" background="1">
    <dbPr connection="Provider=Microsoft.Mashup.OleDb.1;Data Source=$Workbook$;Location=VDA audits;Extended Properties=&quot;&quot;" command="SELECT * FROM [VDA audits]"/>
  </connection>
</connections>
</file>

<file path=xl/sharedStrings.xml><?xml version="1.0" encoding="utf-8"?>
<sst xmlns="http://schemas.openxmlformats.org/spreadsheetml/2006/main" count="170" uniqueCount="127">
  <si>
    <t>SUPPLIER ASSESSMENT SUMMARY</t>
  </si>
  <si>
    <t>ASSESSMENT DATE:</t>
  </si>
  <si>
    <t>SUPPLIER FACILITY ADDRESS</t>
  </si>
  <si>
    <t>SUPPLIER TEAM</t>
  </si>
  <si>
    <t>SUPPLIER NAME:</t>
  </si>
  <si>
    <t>1.  INSTRUCTIONS</t>
  </si>
  <si>
    <t>Supplier Self Assessment:</t>
  </si>
  <si>
    <t>Complete document as instructed above including orange shaded cells on summary page.  Note technical assessment score for applicable processes in section 2 below.</t>
  </si>
  <si>
    <t>Ranking Criteria</t>
  </si>
  <si>
    <t>All check items are NO GO.  Safety/Regulation concerns exist.</t>
  </si>
  <si>
    <t>NO GO and level-up items exist &amp; extensive temp countermeasures are required to prevent impact to manufacturing process.</t>
  </si>
  <si>
    <t>Level-up items exist but temp countermeasures will prevent impact to manufacturing process.</t>
  </si>
  <si>
    <t>Level-up items exist, but present no impact to manufacturing process.</t>
  </si>
  <si>
    <t>100% check items are ok.</t>
  </si>
  <si>
    <t>ELEMENT</t>
  </si>
  <si>
    <t>SCORE</t>
  </si>
  <si>
    <t>ISSUES</t>
  </si>
  <si>
    <t>RISK</t>
  </si>
  <si>
    <t>ORGANIZATIONAL ASSESSMENT</t>
  </si>
  <si>
    <t>SCORE SUMMARY</t>
  </si>
  <si>
    <t>SUPPLIER CLASSIFICATION</t>
  </si>
  <si>
    <t xml:space="preserve">RANK: </t>
  </si>
  <si>
    <t>SCORE:</t>
  </si>
  <si>
    <t>TOTAL:</t>
  </si>
  <si>
    <t xml:space="preserve">SCORING </t>
  </si>
  <si>
    <t>Does your company place a contractual requirement on it's suppliers (including staffing agencies) to be in compliance with labor and human rights laws and regulations?</t>
  </si>
  <si>
    <t>Does your company have a process in place to measure or verify responsible working conditions practices of its suppliers?</t>
  </si>
  <si>
    <t>Do you know the location of 100% of the supplier facilities that provide goods or services to your company?</t>
  </si>
  <si>
    <t>Do you have a SUPPLIER 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 Human Rights, Forced / Compulsory Labor, Child Labor, Discrimination and Harassment, Freedom of Association, Health &amp; Safety, Compensation and Working Hours including overtime?</t>
  </si>
  <si>
    <t>Does you have a COMPANY 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t>
  </si>
  <si>
    <t>JUDGMENT</t>
    <phoneticPr fontId="0" type="noConversion"/>
  </si>
  <si>
    <t>ACTUAL RESULT</t>
  </si>
  <si>
    <t>ITEM</t>
  </si>
  <si>
    <t>HUMAN RIGHTS</t>
  </si>
  <si>
    <t>Has your company identified top management with formal responsibility and adequate resources to address compliance and ethics risks?</t>
  </si>
  <si>
    <t>Does your company place a contractual requirement of its suppliers to be in compliance with ethics laws and requirements?</t>
  </si>
  <si>
    <t>Does your company have a hotline or other mechanism in place to permit employees or suppliers to report violations of the law or non-compliance with companies policies?</t>
  </si>
  <si>
    <t>Does your company conduct periodic assessments to identify compliance and ethics risks?</t>
  </si>
  <si>
    <t>Does your company have a program or process to protect intellectual property such as confidential information, parts, and data?</t>
  </si>
  <si>
    <t>Does your company have a procedure to detect, eliminate and prohibit situations in which managers or coworkers have a potential conflict between the company's interests and their own?</t>
  </si>
  <si>
    <t>Does your company provide or encourage your suppliers to  take corporate compliance and ethics training?</t>
  </si>
  <si>
    <t>Does your company provide periodic or on-going corporate compliance and ethics training and communications to your employees?</t>
  </si>
  <si>
    <t>Does your company have a written code of conduct or policy in place that addresses corruption, bribery, excessive gift giving, extortion, or embezzlement?</t>
  </si>
  <si>
    <t>COMPLIANCE AND ETHICS</t>
  </si>
  <si>
    <t>Does your company have an effective emergency planning system and track and report progress on the requirements to management?</t>
  </si>
  <si>
    <t>Does your company have an emergency response management system?</t>
  </si>
  <si>
    <t>Does your company have a program or process in place to verify health and safety practices within your supply chain?</t>
  </si>
  <si>
    <t>Does your company promote understanding of health and safety matters through regular training and educational opportunities for employees, including new hires?</t>
  </si>
  <si>
    <t>Are employees actively involved in risk assessment and countermeasure plans for safety related issues?</t>
  </si>
  <si>
    <t>Does your company conduct facility level safety audits on a routine basis with a process to track and close corrective action plans?</t>
  </si>
  <si>
    <t>Does your company have a process to evaluate new chemicals (gas, liquid, solid) prior to use in your facilities?</t>
  </si>
  <si>
    <t>Does your company have a health and safety management system at a facility level that documents and records the needed regulatory compliance issued and confirms to company and customer requirements?</t>
  </si>
  <si>
    <t>HEALTH AND SAFETY</t>
  </si>
  <si>
    <t>Does your company have diversity related metrics for it's purchasing and sourcing activities?</t>
  </si>
  <si>
    <t>Does your company provide or encourage your suppliers to take diversity training?</t>
  </si>
  <si>
    <t>Does your company currently provide diversity training to your employees?</t>
  </si>
  <si>
    <t>Does you company have a written code or policy on supplier diversity?</t>
  </si>
  <si>
    <t>Does your company have a written code or policy on employee diversity?</t>
  </si>
  <si>
    <t>DIVERSITY</t>
  </si>
  <si>
    <t>Does your company monitor the use and recycling of disposable packaging and protective materials at your premises?</t>
  </si>
  <si>
    <t>Does your company have specific goals and associated action plans for managing and reducing the environmental impact of logistics processes?</t>
  </si>
  <si>
    <t>Does your company have specific guidelines for reducing the environmental impact of logistics processes?</t>
  </si>
  <si>
    <t>Does your company monito any bodies of water, wetlands or natural habitats affected by discharge or withdrawal of water from your operations?</t>
  </si>
  <si>
    <t>Does your company have a program or process in place to measure or verify responsible environmental practices of its suppliers?</t>
  </si>
  <si>
    <t>Does your company have a system to require the purchase of recycled and/or sustainable materials and work with suppliers to use recycled and/or sustainable materials?</t>
  </si>
  <si>
    <t>Does your company have an environmental policy that is approved by management and communicated throughout the organization?</t>
  </si>
  <si>
    <t>Does your company have a system to evaluate regulatory requirements and  track and report progress on the requirements to management?</t>
  </si>
  <si>
    <t>Does your company have an emergency planning system and track and report progress on the requirements to management?</t>
  </si>
  <si>
    <t>Has your company established environmental targets and reduction plans for greenhouse gas emissions, energy, water, waste and air emissions?</t>
  </si>
  <si>
    <t>Does your company track waste recycling rates?</t>
  </si>
  <si>
    <t>Does your company have an environmental management system?  Examples include ISO14001, Responsible Care, or internal systems.</t>
  </si>
  <si>
    <t>ENVIRONMENT / FACILITIES</t>
  </si>
  <si>
    <t>Do you invest in community development activities in the markets where you operate in or source from?</t>
  </si>
  <si>
    <t>Does your company have employee development programs in place?</t>
  </si>
  <si>
    <t>Does your company have a process for the collection and reporting of data related to the use if conflict minerals in your supply chain?</t>
  </si>
  <si>
    <t>Has your company been recognized or received and award for its efforts in sustainability in the past two years?</t>
  </si>
  <si>
    <t>Have you established publically available sustainable purchasing guidelines for your direct suppliers that address issues such as environmental compliance, business ethics, diversity, employment practices, and product/ingredient safety?</t>
  </si>
  <si>
    <t>Does your company collaborate with industry associations on working conditions, environment, business ethics, health/safety and diversity?</t>
  </si>
  <si>
    <t>GENERAL</t>
  </si>
  <si>
    <t>DATE</t>
  </si>
  <si>
    <t>No</t>
  </si>
  <si>
    <t>Yes</t>
  </si>
  <si>
    <t>Follow-up Required (Yes/No)</t>
  </si>
  <si>
    <t>Supplier Evaluation rating</t>
  </si>
  <si>
    <t>Actual Results From Evaluation (comments)</t>
  </si>
  <si>
    <t>Process Check Items</t>
  </si>
  <si>
    <t>Classification</t>
  </si>
  <si>
    <t>RISK ASSESSMENT</t>
  </si>
  <si>
    <t>Is there pending litigation against your company or the facility?</t>
  </si>
  <si>
    <t>Has your company/facility been cited and/or fined for failure to comply with any government regulations in the past 2 years?</t>
  </si>
  <si>
    <t>Does your organization have a process, charter or system to ensure the presence of acceptable global working conditions in all its operations?</t>
  </si>
  <si>
    <t>Is your company's facility unionized?  If yes, what union represents the bargaining unit?  When does the current contract expire?</t>
  </si>
  <si>
    <t xml:space="preserve">Is your facility owned or leased?  </t>
  </si>
  <si>
    <t xml:space="preserve">Is your company adequately protected (insured) from catastrophic loss due to Fire, Flood, etc?  Does the insurance coverage include customer owned goods and/or equipment? </t>
  </si>
  <si>
    <t>Is your facility located in a flood zone or other natural disaster area?</t>
  </si>
  <si>
    <t>Does your organization have a process to evaluate supplier and sub tier supplier risk factors?</t>
  </si>
  <si>
    <t>FINANCIAL METRICS</t>
  </si>
  <si>
    <t>Liquidity Ratios:  CURRENT RATIO (Current Assets / Current Liabilities)</t>
  </si>
  <si>
    <t>Liquidity Ratios:  QUICK RATIO ((Current Assets - Inventory) / Current Liabilities)</t>
  </si>
  <si>
    <t>Leverage Ratios:  TOTAL DEBT TO TOTAL ASSETS (Total Debt / Total Assets)</t>
  </si>
  <si>
    <t>Z Score (Manufacturing)</t>
  </si>
  <si>
    <t>CONTINGENCY PLANNING</t>
  </si>
  <si>
    <t>Does your organization have contingency plans in place for utility outages, equipment failure, loss of facilities, IT support, or supply disruption for critical components?</t>
  </si>
  <si>
    <t>Does your company have a process or procedure to audit effectiveness of contingency plans?</t>
  </si>
  <si>
    <t xml:space="preserve">Does the project require proprietary or unique product, process or materials </t>
  </si>
  <si>
    <t>Are alternate production methods established and available to support lo</t>
  </si>
  <si>
    <t>Common product, process, and materials, multiple sources available within proximity to MFG location</t>
  </si>
  <si>
    <t>ACTION PLAN</t>
  </si>
  <si>
    <t>SUBJECT</t>
  </si>
  <si>
    <t>CRITICAL?</t>
  </si>
  <si>
    <t>DESCRIPTION</t>
  </si>
  <si>
    <t>ACTIONS</t>
  </si>
  <si>
    <t>STATUS</t>
  </si>
  <si>
    <t>TIMING</t>
  </si>
  <si>
    <t>CHAMPION</t>
  </si>
  <si>
    <t>SHAPE CORP REV 2/27/18</t>
  </si>
  <si>
    <t xml:space="preserve">M/P FORECAST </t>
  </si>
  <si>
    <t>Requirement</t>
  </si>
  <si>
    <t>ORGANIZATION</t>
  </si>
  <si>
    <t>SUPPLIER ASSESSMENT ACTION PLAN</t>
  </si>
  <si>
    <t xml:space="preserve">CLASS: </t>
  </si>
  <si>
    <t>JCSCZ TEAM</t>
  </si>
  <si>
    <t>2.  RESULTS (FOR JSCCZ USE ONLY)</t>
  </si>
  <si>
    <t>JSCCZ TEAM</t>
  </si>
  <si>
    <t>Complete document based on scoring criteria shown below and note any gaps and countermeasure activity already in process, or planned.  If your company has completed any of the standard CQI process assessments related to our business investigation, please provide copies.  JCSCZ specific welding and aluminum processing capability assessments are available if CQI assessments are not part of your current process.  Complete yellow shaded cells on summary page.</t>
  </si>
  <si>
    <t>JCSCZ On Site Assessment:</t>
  </si>
  <si>
    <t>VDA process audit (used certified VDA QCM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</si>
</sst>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40">
    <font>
      <sz val="10"/>
      <name val="Arial"/>
      <family val="2"/>
    </font>
    <font>
      <sz val="11"/>
      <color theme="1"/>
      <name val="Calibri"/>
      <family val="2"/>
      <scheme val="minor"/>
    </font>
    <font>
      <b/>
      <sz val="11"/>
      <color theme="1"/>
      <name val="Calibri"/>
      <family val="2"/>
      <scheme val="minor"/>
    </font>
    <font>
      <sz val="10"/>
      <name val="Arial"/>
      <family val="2"/>
    </font>
    <font>
      <sz val="12"/>
      <color indexed="9"/>
      <name val="Calibri"/>
      <family val="2"/>
    </font>
    <font>
      <sz val="12"/>
      <color indexed="10"/>
      <name val="Calibri"/>
      <family val="2"/>
    </font>
    <font>
      <b/>
      <sz val="10"/>
      <name val="Calibri"/>
      <family val="2"/>
      <scheme val="minor"/>
    </font>
    <font>
      <sz val="10"/>
      <name val="Calibri"/>
      <family val="2"/>
      <scheme val="minor"/>
    </font>
    <font>
      <b/>
      <sz val="14"/>
      <color theme="0"/>
      <name val="Calibri"/>
      <family val="2"/>
      <scheme val="minor"/>
    </font>
    <font>
      <b/>
      <sz val="10"/>
      <name val="Arial"/>
      <family val="2"/>
    </font>
    <font>
      <b/>
      <u/>
      <sz val="18"/>
      <color rgb="FF000000"/>
      <name val="Arial"/>
      <family val="2"/>
    </font>
    <font>
      <b/>
      <sz val="26"/>
      <name val="Arial"/>
      <family val="2"/>
    </font>
    <font>
      <b/>
      <sz val="18"/>
      <color indexed="8"/>
      <name val="Arial"/>
      <family val="2"/>
    </font>
    <font>
      <sz val="18"/>
      <color rgb="FF000000"/>
      <name val="Arial"/>
      <family val="2"/>
    </font>
    <font>
      <b/>
      <sz val="14"/>
      <name val="Arial"/>
      <family val="2"/>
    </font>
    <font>
      <b/>
      <sz val="10"/>
      <color indexed="8"/>
      <name val="Calibri"/>
      <family val="2"/>
      <scheme val="minor"/>
    </font>
    <font>
      <b/>
      <sz val="10"/>
      <color rgb="FF000000"/>
      <name val="Calibri"/>
      <family val="2"/>
      <scheme val="minor"/>
    </font>
    <font>
      <b/>
      <u/>
      <sz val="10"/>
      <name val="Calibri"/>
      <family val="2"/>
      <scheme val="minor"/>
    </font>
    <font>
      <sz val="10"/>
      <name val="Calibri"/>
      <family val="2"/>
    </font>
    <font>
      <u/>
      <sz val="10"/>
      <name val="Calibri"/>
      <family val="2"/>
      <scheme val="minor"/>
    </font>
    <font>
      <b/>
      <sz val="14"/>
      <color indexed="9"/>
      <name val="Calibri"/>
      <family val="2"/>
    </font>
    <font>
      <b/>
      <i/>
      <sz val="8"/>
      <name val="Arial MT"/>
    </font>
    <font>
      <sz val="6"/>
      <color indexed="12"/>
      <name val="Calibri"/>
      <family val="2"/>
    </font>
    <font>
      <sz val="5"/>
      <name val="Calibri"/>
      <family val="2"/>
    </font>
    <font>
      <sz val="6"/>
      <name val="Calibri"/>
      <family val="2"/>
    </font>
    <font>
      <b/>
      <sz val="28"/>
      <color theme="1"/>
      <name val="Calibri"/>
      <family val="2"/>
      <scheme val="minor"/>
    </font>
    <font>
      <b/>
      <sz val="12"/>
      <color theme="1"/>
      <name val="Calibri"/>
      <family val="2"/>
      <scheme val="minor"/>
    </font>
    <font>
      <sz val="16"/>
      <name val="Calibri"/>
      <family val="2"/>
      <scheme val="minor"/>
    </font>
    <font>
      <sz val="11"/>
      <name val="Calibri"/>
      <family val="2"/>
      <scheme val="minor"/>
    </font>
    <font>
      <b/>
      <sz val="12"/>
      <name val="Calibri"/>
      <family val="2"/>
      <scheme val="minor"/>
    </font>
    <font>
      <sz val="14"/>
      <name val="Calibri"/>
      <family val="2"/>
      <scheme val="minor"/>
    </font>
    <font>
      <sz val="14"/>
      <color theme="1"/>
      <name val="Calibri"/>
      <family val="2"/>
      <scheme val="minor"/>
    </font>
    <font>
      <sz val="11"/>
      <name val="Arial"/>
      <family val="2"/>
    </font>
    <font>
      <u/>
      <sz val="9"/>
      <color indexed="12"/>
      <name val="Osaka"/>
      <family val="3"/>
      <charset val="128"/>
    </font>
    <font>
      <u/>
      <sz val="10"/>
      <color indexed="10"/>
      <name val="Calibri"/>
      <family val="2"/>
      <scheme val="minor"/>
    </font>
    <font>
      <sz val="11"/>
      <name val="Century"/>
      <family val="1"/>
    </font>
    <font>
      <b/>
      <sz val="18"/>
      <color theme="1"/>
      <name val="Calibri"/>
      <family val="2"/>
      <scheme val="minor"/>
    </font>
    <font>
      <sz val="9"/>
      <name val="Calibri"/>
      <family val="2"/>
      <scheme val="minor"/>
    </font>
    <font>
      <b/>
      <sz val="36"/>
      <name val="Calibri"/>
      <family val="2"/>
    </font>
    <font>
      <b/>
      <sz val="16"/>
      <name val="Calibri"/>
      <family val="2"/>
    </font>
  </fonts>
  <fills count="19">
    <fill>
      <patternFill patternType="none"/>
    </fill>
    <fill>
      <patternFill patternType="gray125"/>
    </fill>
    <fill>
      <patternFill patternType="solid">
        <fgColor theme="3" tint="-0.499984740745262"/>
        <bgColor indexed="64"/>
      </patternFill>
    </fill>
    <fill>
      <patternFill patternType="solid">
        <fgColor indexed="9"/>
        <bgColor indexed="64"/>
      </patternFill>
    </fill>
    <fill>
      <patternFill patternType="solid">
        <fgColor theme="5"/>
        <bgColor indexed="64"/>
      </patternFill>
    </fill>
    <fill>
      <patternFill patternType="solid">
        <fgColor rgb="FFFFFF99"/>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
      <patternFill patternType="solid">
        <fgColor rgb="FF00B05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8FECE"/>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s>
  <cellStyleXfs count="6">
    <xf numFmtId="0" fontId="0" fillId="0" borderId="0"/>
    <xf numFmtId="0" fontId="3" fillId="0" borderId="0"/>
    <xf numFmtId="0" fontId="1" fillId="0" borderId="0"/>
    <xf numFmtId="0" fontId="33" fillId="0" borderId="0" applyNumberFormat="0" applyFill="0" applyBorder="0" applyAlignment="0" applyProtection="0">
      <alignment vertical="top"/>
      <protection locked="0"/>
    </xf>
    <xf numFmtId="9" fontId="35" fillId="0" borderId="0" applyFont="0" applyFill="0" applyBorder="0" applyAlignment="0" applyProtection="0"/>
    <xf numFmtId="0" fontId="32" fillId="0" borderId="0"/>
  </cellStyleXfs>
  <cellXfs count="352">
    <xf numFmtId="0" fontId="0" fillId="0" borderId="0" xfId="0"/>
    <xf numFmtId="0" fontId="0" fillId="3" borderId="0" xfId="0" applyFill="1"/>
    <xf numFmtId="0" fontId="7" fillId="0" borderId="0" xfId="0" applyFont="1"/>
    <xf numFmtId="0" fontId="9" fillId="0" borderId="0" xfId="1" applyFont="1"/>
    <xf numFmtId="0" fontId="10" fillId="0" borderId="0" xfId="1" applyFont="1" applyAlignment="1">
      <alignment horizontal="left" vertical="center" readingOrder="1"/>
    </xf>
    <xf numFmtId="0" fontId="11" fillId="0" borderId="0" xfId="1" applyFont="1" applyAlignment="1">
      <alignment horizontal="center" vertical="center"/>
    </xf>
    <xf numFmtId="0" fontId="12" fillId="0" borderId="0" xfId="1" applyFont="1" applyAlignment="1">
      <alignment horizontal="left" vertical="center" readingOrder="1"/>
    </xf>
    <xf numFmtId="0" fontId="3" fillId="0" borderId="0" xfId="1"/>
    <xf numFmtId="0" fontId="13" fillId="0" borderId="0" xfId="1" applyFont="1" applyAlignment="1">
      <alignment horizontal="left" vertical="center" readingOrder="1"/>
    </xf>
    <xf numFmtId="0" fontId="6" fillId="7" borderId="14"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0" xfId="0" applyFont="1" applyFill="1" applyAlignment="1">
      <alignment horizontal="center" wrapText="1"/>
    </xf>
    <xf numFmtId="0" fontId="7" fillId="8" borderId="35" xfId="0" applyFont="1" applyFill="1" applyBorder="1" applyAlignment="1">
      <alignment horizontal="center" wrapText="1"/>
    </xf>
    <xf numFmtId="0" fontId="14" fillId="9" borderId="0" xfId="1" applyFont="1" applyFill="1" applyAlignment="1">
      <alignment horizontal="center" vertical="center"/>
    </xf>
    <xf numFmtId="0" fontId="15" fillId="8" borderId="0" xfId="1" applyFont="1" applyFill="1" applyAlignment="1">
      <alignment horizontal="left" vertical="center" readingOrder="1"/>
    </xf>
    <xf numFmtId="0" fontId="14" fillId="6" borderId="0" xfId="1" applyFont="1" applyFill="1" applyAlignment="1">
      <alignment horizontal="center" vertical="center"/>
    </xf>
    <xf numFmtId="0" fontId="16" fillId="8" borderId="0" xfId="1" applyFont="1" applyFill="1" applyAlignment="1">
      <alignment horizontal="left" vertical="center" readingOrder="1"/>
    </xf>
    <xf numFmtId="0" fontId="14" fillId="10" borderId="0" xfId="1" applyFont="1" applyFill="1" applyAlignment="1">
      <alignment horizontal="center" vertical="center"/>
    </xf>
    <xf numFmtId="0" fontId="14" fillId="11" borderId="0" xfId="1" applyFont="1" applyFill="1" applyAlignment="1">
      <alignment horizontal="center" vertical="center"/>
    </xf>
    <xf numFmtId="0" fontId="14" fillId="12" borderId="0" xfId="1" applyFont="1" applyFill="1" applyAlignment="1">
      <alignment horizontal="center" vertical="center"/>
    </xf>
    <xf numFmtId="0" fontId="6" fillId="13" borderId="36" xfId="0" applyFont="1" applyFill="1" applyBorder="1" applyAlignment="1">
      <alignment horizontal="center"/>
    </xf>
    <xf numFmtId="0" fontId="6" fillId="13" borderId="40" xfId="0" applyFont="1" applyFill="1" applyBorder="1" applyAlignment="1">
      <alignment horizontal="center"/>
    </xf>
    <xf numFmtId="0" fontId="6" fillId="13" borderId="14" xfId="0" applyFont="1" applyFill="1" applyBorder="1" applyAlignment="1">
      <alignment horizontal="center" vertical="center"/>
    </xf>
    <xf numFmtId="0" fontId="6" fillId="0" borderId="15" xfId="0" applyFont="1" applyBorder="1" applyAlignment="1">
      <alignment horizontal="center" vertical="center"/>
    </xf>
    <xf numFmtId="0" fontId="6" fillId="13" borderId="14" xfId="0" applyFont="1" applyFill="1" applyBorder="1" applyAlignment="1">
      <alignment horizontal="center" vertical="center" wrapText="1"/>
    </xf>
    <xf numFmtId="0" fontId="6" fillId="13" borderId="42" xfId="0" applyFont="1" applyFill="1" applyBorder="1" applyAlignment="1">
      <alignment horizontal="center" vertical="center" wrapText="1"/>
    </xf>
    <xf numFmtId="0" fontId="6" fillId="13" borderId="43" xfId="0" applyFont="1" applyFill="1" applyBorder="1" applyAlignment="1">
      <alignment vertical="center" wrapText="1"/>
    </xf>
    <xf numFmtId="0" fontId="6" fillId="7" borderId="43" xfId="0" applyFont="1" applyFill="1" applyBorder="1" applyAlignment="1">
      <alignment vertical="center"/>
    </xf>
    <xf numFmtId="0" fontId="7" fillId="8" borderId="1" xfId="0" applyFont="1" applyFill="1" applyBorder="1"/>
    <xf numFmtId="0" fontId="7" fillId="8" borderId="2" xfId="0" applyFont="1" applyFill="1" applyBorder="1"/>
    <xf numFmtId="0" fontId="7" fillId="8" borderId="26" xfId="0" applyFont="1" applyFill="1" applyBorder="1"/>
    <xf numFmtId="0" fontId="7" fillId="8" borderId="0" xfId="0" applyFont="1" applyFill="1"/>
    <xf numFmtId="0" fontId="19" fillId="8" borderId="26" xfId="0" applyFont="1" applyFill="1" applyBorder="1" applyAlignment="1">
      <alignment vertical="top" wrapText="1"/>
    </xf>
    <xf numFmtId="0" fontId="19" fillId="8" borderId="0" xfId="0" applyFont="1" applyFill="1" applyAlignment="1">
      <alignment vertical="top" wrapText="1"/>
    </xf>
    <xf numFmtId="0" fontId="19" fillId="8" borderId="4" xfId="0" applyFont="1" applyFill="1" applyBorder="1" applyAlignment="1">
      <alignment vertical="top" wrapText="1"/>
    </xf>
    <xf numFmtId="0" fontId="0" fillId="8" borderId="5" xfId="0" applyFill="1" applyBorder="1"/>
    <xf numFmtId="0" fontId="21" fillId="8" borderId="7" xfId="0" applyFont="1" applyFill="1" applyBorder="1"/>
    <xf numFmtId="0" fontId="19" fillId="8" borderId="8" xfId="0" applyFont="1" applyFill="1" applyBorder="1" applyAlignment="1">
      <alignment vertical="top" wrapText="1"/>
    </xf>
    <xf numFmtId="0" fontId="22" fillId="8" borderId="8" xfId="0" applyFont="1" applyFill="1" applyBorder="1" applyProtection="1">
      <protection locked="0"/>
    </xf>
    <xf numFmtId="0" fontId="23" fillId="8" borderId="8" xfId="0" applyFont="1" applyFill="1" applyBorder="1" applyAlignment="1">
      <alignment horizontal="center"/>
    </xf>
    <xf numFmtId="0" fontId="24" fillId="8" borderId="8" xfId="0" applyFont="1" applyFill="1" applyBorder="1"/>
    <xf numFmtId="49" fontId="22" fillId="8" borderId="8" xfId="0" applyNumberFormat="1" applyFont="1" applyFill="1" applyBorder="1"/>
    <xf numFmtId="49" fontId="18" fillId="8" borderId="8" xfId="0" applyNumberFormat="1" applyFont="1" applyFill="1" applyBorder="1"/>
    <xf numFmtId="49" fontId="22" fillId="8" borderId="8" xfId="0" applyNumberFormat="1" applyFont="1" applyFill="1" applyBorder="1" applyProtection="1">
      <protection locked="0"/>
    </xf>
    <xf numFmtId="0" fontId="24" fillId="8" borderId="9" xfId="0" applyFont="1" applyFill="1" applyBorder="1"/>
    <xf numFmtId="0" fontId="17" fillId="0" borderId="0" xfId="0" applyFont="1" applyAlignment="1">
      <alignment vertical="top" wrapText="1"/>
    </xf>
    <xf numFmtId="0" fontId="2" fillId="0" borderId="28" xfId="2" applyFont="1" applyBorder="1" applyAlignment="1">
      <alignment horizontal="center" vertical="center"/>
    </xf>
    <xf numFmtId="9" fontId="1" fillId="0" borderId="28" xfId="2" applyNumberFormat="1" applyBorder="1" applyAlignment="1">
      <alignment horizontal="center" vertical="center"/>
    </xf>
    <xf numFmtId="0" fontId="1" fillId="0" borderId="28" xfId="2" applyBorder="1" applyAlignment="1">
      <alignment horizontal="center" vertical="center"/>
    </xf>
    <xf numFmtId="0" fontId="7" fillId="14" borderId="0" xfId="0" applyFont="1" applyFill="1"/>
    <xf numFmtId="0" fontId="7" fillId="14" borderId="26" xfId="0" applyFont="1" applyFill="1" applyBorder="1"/>
    <xf numFmtId="0" fontId="2" fillId="0" borderId="15" xfId="2" applyFont="1" applyBorder="1" applyAlignment="1">
      <alignment horizontal="center" vertical="center"/>
    </xf>
    <xf numFmtId="9" fontId="1" fillId="0" borderId="15" xfId="2" applyNumberFormat="1" applyBorder="1" applyAlignment="1">
      <alignment horizontal="center" vertical="center"/>
    </xf>
    <xf numFmtId="0" fontId="1" fillId="0" borderId="15" xfId="2" applyBorder="1" applyAlignment="1">
      <alignment horizontal="center" vertical="center"/>
    </xf>
    <xf numFmtId="0" fontId="2" fillId="0" borderId="15" xfId="0" applyFont="1" applyBorder="1" applyAlignment="1">
      <alignment horizontal="center" vertical="center"/>
    </xf>
    <xf numFmtId="9" fontId="1" fillId="0" borderId="15" xfId="0" applyNumberFormat="1" applyFont="1" applyBorder="1" applyAlignment="1">
      <alignment horizontal="center" vertical="center"/>
    </xf>
    <xf numFmtId="0" fontId="1" fillId="0" borderId="15" xfId="0" applyFont="1" applyBorder="1" applyAlignment="1">
      <alignment horizontal="center" vertical="center"/>
    </xf>
    <xf numFmtId="0" fontId="2" fillId="0" borderId="0" xfId="2" applyFont="1" applyAlignment="1">
      <alignment wrapText="1"/>
    </xf>
    <xf numFmtId="0" fontId="2" fillId="14" borderId="0" xfId="2" applyFont="1" applyFill="1" applyAlignment="1">
      <alignment wrapText="1"/>
    </xf>
    <xf numFmtId="0" fontId="1" fillId="14" borderId="0" xfId="2" applyFill="1"/>
    <xf numFmtId="0" fontId="1" fillId="14" borderId="0" xfId="2" applyFill="1" applyAlignment="1">
      <alignment horizontal="left" vertical="center" wrapText="1"/>
    </xf>
    <xf numFmtId="0" fontId="1" fillId="14" borderId="26" xfId="2" applyFill="1" applyBorder="1"/>
    <xf numFmtId="0" fontId="2" fillId="0" borderId="15" xfId="2" applyFont="1" applyBorder="1" applyAlignment="1">
      <alignment horizontal="center" vertical="center" wrapText="1"/>
    </xf>
    <xf numFmtId="0" fontId="0" fillId="0" borderId="0" xfId="0"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1" fillId="0" borderId="0" xfId="0" applyFont="1" applyAlignment="1">
      <alignment vertical="center"/>
    </xf>
    <xf numFmtId="0" fontId="30" fillId="0" borderId="0" xfId="0" applyFont="1"/>
    <xf numFmtId="0" fontId="31" fillId="0" borderId="0" xfId="0" applyFont="1" applyAlignment="1">
      <alignment vertical="center"/>
    </xf>
    <xf numFmtId="0" fontId="3" fillId="0" borderId="0" xfId="0" applyFont="1" applyAlignment="1">
      <alignment horizontal="center" vertical="center"/>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0" fillId="8" borderId="8" xfId="0" applyFill="1" applyBorder="1"/>
    <xf numFmtId="0" fontId="0" fillId="8" borderId="9" xfId="0" applyFill="1" applyBorder="1"/>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13" borderId="41" xfId="0" applyFont="1" applyFill="1" applyBorder="1" applyAlignment="1">
      <alignment horizontal="center"/>
    </xf>
    <xf numFmtId="0" fontId="7" fillId="7" borderId="20" xfId="0" applyFont="1" applyFill="1" applyBorder="1" applyAlignment="1">
      <alignment horizontal="center" wrapText="1"/>
    </xf>
    <xf numFmtId="0" fontId="7" fillId="7" borderId="18" xfId="0" applyFont="1" applyFill="1" applyBorder="1" applyAlignment="1">
      <alignment horizontal="center" wrapText="1"/>
    </xf>
    <xf numFmtId="0" fontId="6" fillId="17" borderId="15" xfId="0" applyFont="1" applyFill="1" applyBorder="1" applyAlignment="1">
      <alignment horizontal="center" vertical="center"/>
    </xf>
    <xf numFmtId="0" fontId="28" fillId="18" borderId="20" xfId="0" applyFont="1" applyFill="1" applyBorder="1" applyAlignment="1">
      <alignment horizontal="left" vertical="center" wrapText="1"/>
    </xf>
    <xf numFmtId="0" fontId="28" fillId="18" borderId="18" xfId="0" applyFont="1" applyFill="1" applyBorder="1" applyAlignment="1">
      <alignment horizontal="left" vertical="center" wrapText="1"/>
    </xf>
    <xf numFmtId="0" fontId="28" fillId="18" borderId="19" xfId="0" applyFont="1" applyFill="1" applyBorder="1" applyAlignment="1">
      <alignment horizontal="left" vertical="center" wrapText="1"/>
    </xf>
    <xf numFmtId="0" fontId="17" fillId="7" borderId="2" xfId="0" applyFont="1" applyFill="1" applyBorder="1" applyAlignment="1">
      <alignment horizontal="left" vertical="top" wrapText="1"/>
    </xf>
    <xf numFmtId="0" fontId="17" fillId="7" borderId="3" xfId="0" applyFont="1" applyFill="1" applyBorder="1" applyAlignment="1">
      <alignment horizontal="left" vertical="top" wrapText="1"/>
    </xf>
    <xf numFmtId="0" fontId="17" fillId="7" borderId="0" xfId="0" applyFont="1" applyFill="1" applyAlignment="1">
      <alignment horizontal="left" vertical="top" wrapText="1"/>
    </xf>
    <xf numFmtId="0" fontId="17" fillId="7" borderId="35" xfId="0" applyFont="1" applyFill="1" applyBorder="1" applyAlignment="1">
      <alignment horizontal="left" vertical="top" wrapText="1"/>
    </xf>
    <xf numFmtId="0" fontId="17" fillId="7" borderId="5" xfId="0" applyFont="1" applyFill="1" applyBorder="1" applyAlignment="1">
      <alignment horizontal="left" vertical="top" wrapText="1"/>
    </xf>
    <xf numFmtId="0" fontId="17" fillId="7" borderId="6" xfId="0" applyFont="1" applyFill="1" applyBorder="1" applyAlignment="1">
      <alignment horizontal="left" vertical="top" wrapText="1"/>
    </xf>
    <xf numFmtId="0" fontId="17" fillId="8" borderId="26" xfId="0" applyFont="1" applyFill="1" applyBorder="1" applyAlignment="1">
      <alignment horizontal="left" vertical="top" wrapText="1"/>
    </xf>
    <xf numFmtId="0" fontId="17" fillId="8" borderId="0" xfId="0" applyFont="1" applyFill="1" applyAlignment="1">
      <alignment horizontal="left" vertical="top" wrapText="1"/>
    </xf>
    <xf numFmtId="0" fontId="17" fillId="8" borderId="4" xfId="0" applyFont="1" applyFill="1" applyBorder="1" applyAlignment="1">
      <alignment horizontal="left" vertical="top" wrapText="1"/>
    </xf>
    <xf numFmtId="0" fontId="17" fillId="8" borderId="5" xfId="0" applyFont="1" applyFill="1" applyBorder="1" applyAlignment="1">
      <alignment horizontal="left" vertical="top" wrapText="1"/>
    </xf>
    <xf numFmtId="0" fontId="17" fillId="8" borderId="1" xfId="0" applyFont="1" applyFill="1" applyBorder="1" applyAlignment="1">
      <alignment horizontal="left" vertical="top" wrapText="1"/>
    </xf>
    <xf numFmtId="0" fontId="17" fillId="8" borderId="2" xfId="0" applyFont="1" applyFill="1" applyBorder="1" applyAlignment="1">
      <alignment horizontal="left" vertical="top" wrapText="1"/>
    </xf>
    <xf numFmtId="0" fontId="6" fillId="7" borderId="15" xfId="0" applyFont="1" applyFill="1" applyBorder="1" applyAlignment="1">
      <alignment vertical="center"/>
    </xf>
    <xf numFmtId="165" fontId="6" fillId="0" borderId="43" xfId="0" applyNumberFormat="1" applyFont="1" applyBorder="1" applyAlignment="1">
      <alignment horizontal="center" vertical="center"/>
    </xf>
    <xf numFmtId="14" fontId="7" fillId="0" borderId="15" xfId="0" applyNumberFormat="1" applyFont="1" applyBorder="1" applyAlignment="1" applyProtection="1">
      <alignment horizontal="center" vertical="center" wrapText="1"/>
      <protection locked="0"/>
    </xf>
    <xf numFmtId="0" fontId="1" fillId="0" borderId="43" xfId="2" applyBorder="1" applyAlignment="1">
      <alignment horizontal="center" vertical="center"/>
    </xf>
    <xf numFmtId="9" fontId="1" fillId="0" borderId="43" xfId="2" applyNumberFormat="1" applyBorder="1" applyAlignment="1">
      <alignment horizontal="center" vertical="center"/>
    </xf>
    <xf numFmtId="0" fontId="2" fillId="0" borderId="43" xfId="2" applyFont="1" applyBorder="1" applyAlignment="1">
      <alignment horizontal="center" vertical="center"/>
    </xf>
    <xf numFmtId="0" fontId="1" fillId="14" borderId="22" xfId="2" applyFill="1" applyBorder="1"/>
    <xf numFmtId="0" fontId="1" fillId="14" borderId="30" xfId="2" applyFill="1" applyBorder="1" applyAlignment="1">
      <alignment horizontal="left" vertical="center" wrapText="1"/>
    </xf>
    <xf numFmtId="0" fontId="1" fillId="14" borderId="30" xfId="2" applyFill="1" applyBorder="1"/>
    <xf numFmtId="0" fontId="2" fillId="14" borderId="23" xfId="2" applyFont="1" applyFill="1" applyBorder="1" applyAlignment="1">
      <alignment wrapText="1"/>
    </xf>
    <xf numFmtId="0" fontId="2" fillId="14" borderId="27" xfId="2" applyFont="1" applyFill="1" applyBorder="1" applyAlignment="1">
      <alignment wrapText="1"/>
    </xf>
    <xf numFmtId="0" fontId="7" fillId="14" borderId="27" xfId="0" applyFont="1" applyFill="1" applyBorder="1"/>
    <xf numFmtId="0" fontId="7" fillId="14" borderId="4" xfId="0" applyFont="1" applyFill="1" applyBorder="1"/>
    <xf numFmtId="0" fontId="7" fillId="14" borderId="5" xfId="0" applyFont="1" applyFill="1" applyBorder="1"/>
    <xf numFmtId="0" fontId="7" fillId="14" borderId="49" xfId="0" applyFont="1" applyFill="1" applyBorder="1"/>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14" fontId="6" fillId="16" borderId="11" xfId="0" applyNumberFormat="1" applyFont="1" applyFill="1" applyBorder="1" applyAlignment="1">
      <alignment horizontal="center" vertical="center"/>
    </xf>
    <xf numFmtId="0" fontId="6" fillId="16"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16" borderId="15"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28"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19"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6" borderId="20" xfId="0" applyFont="1" applyFill="1" applyBorder="1" applyAlignment="1">
      <alignment horizontal="center" wrapText="1"/>
    </xf>
    <xf numFmtId="0" fontId="7" fillId="6" borderId="18" xfId="0" applyFont="1" applyFill="1" applyBorder="1" applyAlignment="1">
      <alignment horizontal="center" wrapText="1"/>
    </xf>
    <xf numFmtId="0" fontId="7" fillId="6" borderId="19" xfId="0" applyFont="1" applyFill="1" applyBorder="1" applyAlignment="1">
      <alignment horizontal="center" wrapText="1"/>
    </xf>
    <xf numFmtId="0" fontId="7" fillId="6" borderId="21" xfId="0" applyFont="1" applyFill="1" applyBorder="1" applyAlignment="1">
      <alignment horizontal="center"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16" borderId="22" xfId="0" applyFont="1" applyFill="1" applyBorder="1" applyAlignment="1">
      <alignment horizontal="center" vertical="center" wrapText="1"/>
    </xf>
    <xf numFmtId="0" fontId="6" fillId="16" borderId="23"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7" fillId="16" borderId="23" xfId="0" applyFont="1" applyFill="1" applyBorder="1" applyAlignment="1">
      <alignment horizontal="center" vertical="center" wrapText="1"/>
    </xf>
    <xf numFmtId="0" fontId="7" fillId="16" borderId="31" xfId="0" applyFont="1" applyFill="1" applyBorder="1" applyAlignment="1">
      <alignment horizontal="center" vertical="center" wrapText="1"/>
    </xf>
    <xf numFmtId="0" fontId="7" fillId="6" borderId="31" xfId="0" applyFont="1" applyFill="1" applyBorder="1" applyAlignment="1">
      <alignment horizontal="center" wrapText="1"/>
    </xf>
    <xf numFmtId="0" fontId="7" fillId="6" borderId="30" xfId="0" applyFont="1" applyFill="1" applyBorder="1" applyAlignment="1">
      <alignment horizontal="center" wrapText="1"/>
    </xf>
    <xf numFmtId="0" fontId="7" fillId="6" borderId="23" xfId="0" applyFont="1" applyFill="1" applyBorder="1" applyAlignment="1">
      <alignment horizontal="center" wrapText="1"/>
    </xf>
    <xf numFmtId="0" fontId="7" fillId="6" borderId="32" xfId="0" applyFont="1" applyFill="1" applyBorder="1" applyAlignment="1">
      <alignment horizont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35" xfId="0" applyFont="1" applyFill="1" applyBorder="1" applyAlignment="1">
      <alignment horizontal="left" vertical="center" wrapText="1"/>
    </xf>
    <xf numFmtId="0" fontId="6" fillId="7" borderId="20"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18" fillId="0" borderId="0" xfId="0" applyFont="1" applyAlignment="1">
      <alignment horizontal="left"/>
    </xf>
    <xf numFmtId="0" fontId="18" fillId="0" borderId="0" xfId="0" applyFont="1" applyAlignment="1">
      <alignment horizontal="center"/>
    </xf>
    <xf numFmtId="0" fontId="6" fillId="0" borderId="34" xfId="0" applyFont="1" applyBorder="1" applyAlignment="1">
      <alignment horizontal="center" vertical="center" wrapText="1"/>
    </xf>
    <xf numFmtId="0" fontId="6" fillId="0" borderId="39" xfId="0" applyFont="1" applyBorder="1" applyAlignment="1">
      <alignment horizontal="center" vertical="center" wrapText="1"/>
    </xf>
    <xf numFmtId="0" fontId="7" fillId="7" borderId="20" xfId="0" applyFont="1" applyFill="1" applyBorder="1" applyAlignment="1">
      <alignment horizontal="center" wrapText="1"/>
    </xf>
    <xf numFmtId="0" fontId="7" fillId="7" borderId="18" xfId="0" applyFont="1" applyFill="1" applyBorder="1" applyAlignment="1">
      <alignment horizontal="center" wrapText="1"/>
    </xf>
    <xf numFmtId="0" fontId="7" fillId="7" borderId="21" xfId="0" applyFont="1" applyFill="1" applyBorder="1" applyAlignment="1">
      <alignment horizontal="center" wrapText="1"/>
    </xf>
    <xf numFmtId="0" fontId="6" fillId="13" borderId="56"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41" xfId="0" applyFont="1" applyFill="1" applyBorder="1" applyAlignment="1">
      <alignment horizontal="center" vertical="center"/>
    </xf>
    <xf numFmtId="0" fontId="6" fillId="13" borderId="37" xfId="0" applyFont="1" applyFill="1" applyBorder="1" applyAlignment="1">
      <alignment horizontal="center" vertical="center"/>
    </xf>
    <xf numFmtId="0" fontId="6" fillId="13" borderId="38" xfId="0" applyFont="1" applyFill="1" applyBorder="1" applyAlignment="1">
      <alignment horizontal="center" vertical="center"/>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8" fillId="18" borderId="20" xfId="0" applyFont="1" applyFill="1" applyBorder="1" applyAlignment="1">
      <alignment horizontal="left" vertical="center" wrapText="1"/>
    </xf>
    <xf numFmtId="0" fontId="28" fillId="18" borderId="18" xfId="0" applyFont="1" applyFill="1" applyBorder="1" applyAlignment="1">
      <alignment horizontal="left" vertical="center" wrapText="1"/>
    </xf>
    <xf numFmtId="0" fontId="28" fillId="18" borderId="19" xfId="0" applyFont="1" applyFill="1" applyBorder="1" applyAlignment="1">
      <alignment horizontal="left" vertical="center" wrapText="1"/>
    </xf>
    <xf numFmtId="0" fontId="27" fillId="18" borderId="15" xfId="0" applyFont="1" applyFill="1" applyBorder="1" applyAlignment="1">
      <alignment horizontal="center" vertical="center" wrapText="1"/>
    </xf>
    <xf numFmtId="0" fontId="27" fillId="18" borderId="16" xfId="0" applyFont="1" applyFill="1" applyBorder="1" applyAlignment="1">
      <alignment horizontal="center" vertical="center" wrapText="1"/>
    </xf>
    <xf numFmtId="0" fontId="29" fillId="13" borderId="40" xfId="0" applyFont="1" applyFill="1" applyBorder="1" applyAlignment="1">
      <alignment horizontal="center" vertical="center"/>
    </xf>
    <xf numFmtId="0" fontId="29" fillId="13" borderId="1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 fillId="13" borderId="36" xfId="0" applyFont="1" applyFill="1" applyBorder="1" applyAlignment="1">
      <alignment horizontal="center" vertical="center"/>
    </xf>
    <xf numFmtId="0" fontId="2" fillId="13" borderId="14" xfId="0" applyFont="1" applyFill="1" applyBorder="1" applyAlignment="1">
      <alignment horizontal="center" vertic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6" fillId="15" borderId="10" xfId="0" applyFont="1" applyFill="1" applyBorder="1" applyAlignment="1">
      <alignment horizontal="center" vertical="center" wrapText="1"/>
    </xf>
    <xf numFmtId="0" fontId="6" fillId="15" borderId="14" xfId="0" applyFont="1" applyFill="1" applyBorder="1" applyAlignment="1">
      <alignment horizontal="center" vertical="center" wrapText="1"/>
    </xf>
    <xf numFmtId="164" fontId="6" fillId="15" borderId="11" xfId="0" applyNumberFormat="1" applyFont="1" applyFill="1" applyBorder="1" applyAlignment="1">
      <alignment horizontal="center" vertical="center"/>
    </xf>
    <xf numFmtId="164" fontId="6" fillId="15" borderId="15" xfId="0" applyNumberFormat="1" applyFont="1" applyFill="1" applyBorder="1" applyAlignment="1">
      <alignment horizontal="center" vertical="center"/>
    </xf>
    <xf numFmtId="0" fontId="6" fillId="15" borderId="11" xfId="0" applyFont="1" applyFill="1" applyBorder="1" applyAlignment="1">
      <alignment horizontal="center"/>
    </xf>
    <xf numFmtId="0" fontId="6" fillId="15" borderId="12" xfId="0" applyFont="1" applyFill="1" applyBorder="1" applyAlignment="1">
      <alignment horizontal="center"/>
    </xf>
    <xf numFmtId="0" fontId="2" fillId="0" borderId="15" xfId="2" applyFont="1" applyBorder="1" applyAlignment="1">
      <alignment horizontal="center" vertical="center" wrapText="1"/>
    </xf>
    <xf numFmtId="0" fontId="2" fillId="0" borderId="43" xfId="2" applyFont="1" applyBorder="1" applyAlignment="1">
      <alignment horizontal="center" vertical="center" wrapText="1"/>
    </xf>
    <xf numFmtId="0" fontId="26" fillId="14" borderId="15" xfId="2" applyFont="1" applyFill="1" applyBorder="1" applyAlignment="1">
      <alignment horizontal="center" vertical="center" wrapText="1"/>
    </xf>
    <xf numFmtId="0" fontId="26" fillId="14" borderId="16" xfId="2" applyFont="1" applyFill="1" applyBorder="1" applyAlignment="1">
      <alignment horizontal="center" vertical="center" wrapText="1"/>
    </xf>
    <xf numFmtId="0" fontId="6" fillId="0" borderId="15" xfId="0" applyFont="1" applyBorder="1" applyAlignment="1">
      <alignment horizontal="center" vertical="center"/>
    </xf>
    <xf numFmtId="0" fontId="6" fillId="0" borderId="43" xfId="0" applyFont="1" applyBorder="1" applyAlignment="1">
      <alignment horizontal="center" vertical="center"/>
    </xf>
    <xf numFmtId="0" fontId="25" fillId="14" borderId="15" xfId="2" applyFont="1" applyFill="1" applyBorder="1" applyAlignment="1">
      <alignment horizontal="center" vertical="center" wrapText="1"/>
    </xf>
    <xf numFmtId="0" fontId="25" fillId="14" borderId="16" xfId="2" applyFont="1" applyFill="1" applyBorder="1" applyAlignment="1">
      <alignment horizontal="center" vertical="center" wrapText="1"/>
    </xf>
    <xf numFmtId="0" fontId="25" fillId="14" borderId="43" xfId="2" applyFont="1" applyFill="1" applyBorder="1" applyAlignment="1">
      <alignment horizontal="center" vertical="center" wrapText="1"/>
    </xf>
    <xf numFmtId="0" fontId="25" fillId="14" borderId="48" xfId="2" applyFont="1" applyFill="1" applyBorder="1" applyAlignment="1">
      <alignment horizontal="center" vertical="center" wrapText="1"/>
    </xf>
    <xf numFmtId="0" fontId="6" fillId="15" borderId="13" xfId="0" applyFont="1" applyFill="1" applyBorder="1" applyAlignment="1">
      <alignment horizontal="center" vertical="top" wrapText="1"/>
    </xf>
    <xf numFmtId="0" fontId="6" fillId="15" borderId="11" xfId="0" applyFont="1" applyFill="1" applyBorder="1" applyAlignment="1">
      <alignment horizontal="center" vertical="top" wrapText="1"/>
    </xf>
    <xf numFmtId="0" fontId="6" fillId="15" borderId="12" xfId="0" applyFont="1" applyFill="1" applyBorder="1" applyAlignment="1">
      <alignment horizontal="center" vertical="top" wrapText="1"/>
    </xf>
    <xf numFmtId="0" fontId="7" fillId="15"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43" xfId="0" applyFont="1" applyFill="1" applyBorder="1" applyAlignment="1">
      <alignment horizontal="center" vertical="center" wrapText="1"/>
    </xf>
    <xf numFmtId="0" fontId="7" fillId="15" borderId="48"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18" xfId="0" applyFont="1" applyFill="1" applyBorder="1" applyAlignment="1">
      <alignment horizontal="center" vertical="center" wrapText="1"/>
    </xf>
    <xf numFmtId="0" fontId="7" fillId="15" borderId="19" xfId="0" applyFont="1" applyFill="1" applyBorder="1" applyAlignment="1">
      <alignment horizontal="center" vertical="center" wrapText="1"/>
    </xf>
    <xf numFmtId="0" fontId="7" fillId="15" borderId="20" xfId="0" applyFont="1" applyFill="1" applyBorder="1" applyAlignment="1">
      <alignment horizontal="center" vertical="center" wrapText="1"/>
    </xf>
    <xf numFmtId="0" fontId="7" fillId="15" borderId="20" xfId="0" applyFont="1" applyFill="1" applyBorder="1" applyAlignment="1">
      <alignment horizontal="center" wrapText="1"/>
    </xf>
    <xf numFmtId="0" fontId="7" fillId="15" borderId="18" xfId="0" applyFont="1" applyFill="1" applyBorder="1" applyAlignment="1">
      <alignment horizontal="center" wrapText="1"/>
    </xf>
    <xf numFmtId="0" fontId="7" fillId="15" borderId="19" xfId="0" applyFont="1" applyFill="1" applyBorder="1" applyAlignment="1">
      <alignment horizontal="center" wrapText="1"/>
    </xf>
    <xf numFmtId="0" fontId="7" fillId="15" borderId="21" xfId="0" applyFont="1" applyFill="1" applyBorder="1" applyAlignment="1">
      <alignment horizontal="center" wrapText="1"/>
    </xf>
    <xf numFmtId="0" fontId="6" fillId="15" borderId="22" xfId="0" applyFont="1" applyFill="1" applyBorder="1" applyAlignment="1">
      <alignment horizontal="center" vertical="center"/>
    </xf>
    <xf numFmtId="0" fontId="6" fillId="15" borderId="23" xfId="0" applyFont="1" applyFill="1" applyBorder="1" applyAlignment="1">
      <alignment horizontal="center" vertical="center"/>
    </xf>
    <xf numFmtId="0" fontId="6" fillId="15" borderId="24" xfId="0" applyFont="1" applyFill="1" applyBorder="1" applyAlignment="1">
      <alignment horizontal="center" vertical="center"/>
    </xf>
    <xf numFmtId="0" fontId="6" fillId="15" borderId="25" xfId="0" applyFont="1" applyFill="1" applyBorder="1" applyAlignment="1">
      <alignment horizontal="center" vertical="center"/>
    </xf>
    <xf numFmtId="0" fontId="6" fillId="15" borderId="22" xfId="0" applyFont="1" applyFill="1" applyBorder="1" applyAlignment="1">
      <alignment horizontal="center" vertical="center" wrapText="1"/>
    </xf>
    <xf numFmtId="0" fontId="6" fillId="15" borderId="23"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49" xfId="0" applyFont="1" applyFill="1" applyBorder="1" applyAlignment="1">
      <alignment horizontal="center" vertical="center" wrapText="1"/>
    </xf>
    <xf numFmtId="0" fontId="37" fillId="18" borderId="20" xfId="0" applyFont="1" applyFill="1" applyBorder="1" applyAlignment="1">
      <alignment horizontal="left" vertical="center" wrapText="1"/>
    </xf>
    <xf numFmtId="0" fontId="37" fillId="18" borderId="18" xfId="0" applyFont="1" applyFill="1" applyBorder="1" applyAlignment="1">
      <alignment horizontal="left" vertical="center" wrapText="1"/>
    </xf>
    <xf numFmtId="0" fontId="37" fillId="18" borderId="19" xfId="0" applyFont="1" applyFill="1" applyBorder="1" applyAlignment="1">
      <alignment horizontal="left" vertical="center" wrapText="1"/>
    </xf>
    <xf numFmtId="0" fontId="27" fillId="18" borderId="20" xfId="0" applyFont="1" applyFill="1" applyBorder="1" applyAlignment="1">
      <alignment horizontal="center" vertical="center" wrapText="1"/>
    </xf>
    <xf numFmtId="0" fontId="27" fillId="18" borderId="18" xfId="0" applyFont="1" applyFill="1" applyBorder="1" applyAlignment="1">
      <alignment horizontal="center" vertical="center" wrapText="1"/>
    </xf>
    <xf numFmtId="0" fontId="27" fillId="18" borderId="21" xfId="0" applyFont="1" applyFill="1" applyBorder="1" applyAlignment="1">
      <alignment horizontal="center" vertical="center" wrapText="1"/>
    </xf>
    <xf numFmtId="0" fontId="28" fillId="18" borderId="44" xfId="0" applyFont="1" applyFill="1" applyBorder="1" applyAlignment="1">
      <alignment horizontal="center" vertical="center" wrapText="1"/>
    </xf>
    <xf numFmtId="0" fontId="28" fillId="18" borderId="47" xfId="0" applyFont="1" applyFill="1" applyBorder="1" applyAlignment="1">
      <alignment horizontal="center" vertical="center" wrapText="1"/>
    </xf>
    <xf numFmtId="0" fontId="28" fillId="18" borderId="46" xfId="0" applyFont="1" applyFill="1" applyBorder="1" applyAlignment="1">
      <alignment horizontal="center" vertical="center" wrapText="1"/>
    </xf>
    <xf numFmtId="0" fontId="2" fillId="0" borderId="28" xfId="2" applyFont="1" applyBorder="1" applyAlignment="1">
      <alignment horizontal="center" vertical="center" wrapText="1"/>
    </xf>
    <xf numFmtId="0" fontId="6" fillId="0" borderId="28" xfId="0" applyFont="1" applyBorder="1" applyAlignment="1">
      <alignment horizontal="center" vertical="center"/>
    </xf>
    <xf numFmtId="0" fontId="36" fillId="14" borderId="15" xfId="2" applyFont="1" applyFill="1" applyBorder="1" applyAlignment="1">
      <alignment horizontal="center" vertical="center" wrapText="1"/>
    </xf>
    <xf numFmtId="0" fontId="36" fillId="14" borderId="16" xfId="2" applyFont="1" applyFill="1" applyBorder="1" applyAlignment="1">
      <alignment horizontal="center" vertical="center" wrapText="1"/>
    </xf>
    <xf numFmtId="0" fontId="36" fillId="14" borderId="28" xfId="2" applyFont="1" applyFill="1" applyBorder="1" applyAlignment="1">
      <alignment horizontal="center" vertical="center" wrapText="1"/>
    </xf>
    <xf numFmtId="0" fontId="36" fillId="14" borderId="29" xfId="2"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39" fillId="0" borderId="26" xfId="0" applyFont="1" applyBorder="1" applyAlignment="1">
      <alignment horizontal="center" vertical="center"/>
    </xf>
    <xf numFmtId="0" fontId="39" fillId="0" borderId="0" xfId="0" applyFont="1" applyAlignment="1">
      <alignment horizontal="center" vertical="center"/>
    </xf>
    <xf numFmtId="0" fontId="39" fillId="0" borderId="35" xfId="0" applyFont="1" applyBorder="1" applyAlignment="1">
      <alignment horizontal="center" vertical="center"/>
    </xf>
    <xf numFmtId="0" fontId="6" fillId="14" borderId="10" xfId="0" applyFont="1" applyFill="1" applyBorder="1" applyAlignment="1">
      <alignment horizontal="center" vertical="center" wrapText="1"/>
    </xf>
    <xf numFmtId="0" fontId="6" fillId="14" borderId="14" xfId="0" applyFont="1" applyFill="1" applyBorder="1" applyAlignment="1">
      <alignment horizontal="center" vertical="center" wrapText="1"/>
    </xf>
    <xf numFmtId="164" fontId="6" fillId="14" borderId="11" xfId="0" applyNumberFormat="1" applyFont="1" applyFill="1" applyBorder="1" applyAlignment="1">
      <alignment horizontal="center" vertical="center"/>
    </xf>
    <xf numFmtId="164" fontId="6" fillId="14" borderId="15" xfId="0" applyNumberFormat="1" applyFont="1" applyFill="1" applyBorder="1" applyAlignment="1">
      <alignment horizontal="center" vertical="center"/>
    </xf>
    <xf numFmtId="0" fontId="6" fillId="14" borderId="51" xfId="0" applyFont="1" applyFill="1" applyBorder="1" applyAlignment="1">
      <alignment horizontal="center"/>
    </xf>
    <xf numFmtId="0" fontId="6" fillId="14" borderId="52" xfId="0" applyFont="1" applyFill="1" applyBorder="1" applyAlignment="1">
      <alignment horizontal="center"/>
    </xf>
    <xf numFmtId="0" fontId="6" fillId="14" borderId="13" xfId="0" applyFont="1" applyFill="1" applyBorder="1" applyAlignment="1">
      <alignment horizontal="center"/>
    </xf>
    <xf numFmtId="0" fontId="6" fillId="14" borderId="51" xfId="0" applyFont="1" applyFill="1" applyBorder="1" applyAlignment="1">
      <alignment horizontal="center" vertical="top" wrapText="1"/>
    </xf>
    <xf numFmtId="0" fontId="6" fillId="14" borderId="52" xfId="0" applyFont="1" applyFill="1" applyBorder="1" applyAlignment="1">
      <alignment horizontal="center" vertical="top" wrapText="1"/>
    </xf>
    <xf numFmtId="0" fontId="6" fillId="14" borderId="13" xfId="0" applyFont="1" applyFill="1" applyBorder="1" applyAlignment="1">
      <alignment horizontal="center" vertical="top" wrapText="1"/>
    </xf>
    <xf numFmtId="0" fontId="6" fillId="14" borderId="50" xfId="0" applyFont="1" applyFill="1" applyBorder="1" applyAlignment="1">
      <alignment horizontal="center" vertical="top" wrapText="1"/>
    </xf>
    <xf numFmtId="0" fontId="7" fillId="14" borderId="31" xfId="0" applyFont="1" applyFill="1" applyBorder="1" applyAlignment="1">
      <alignment horizontal="center" vertical="center" wrapText="1"/>
    </xf>
    <xf numFmtId="0" fontId="7" fillId="14" borderId="30" xfId="0" applyFont="1" applyFill="1" applyBorder="1" applyAlignment="1">
      <alignment horizontal="center" vertical="center" wrapText="1"/>
    </xf>
    <xf numFmtId="0" fontId="7" fillId="14" borderId="23" xfId="0" applyFont="1" applyFill="1" applyBorder="1" applyAlignment="1">
      <alignment horizontal="center" vertical="center" wrapText="1"/>
    </xf>
    <xf numFmtId="0" fontId="7" fillId="14" borderId="53" xfId="0" applyFont="1" applyFill="1" applyBorder="1" applyAlignment="1">
      <alignment horizontal="center" vertical="center" wrapText="1"/>
    </xf>
    <xf numFmtId="0" fontId="7" fillId="14" borderId="0" xfId="0" applyFont="1" applyFill="1" applyAlignment="1">
      <alignment horizontal="center" vertical="center" wrapText="1"/>
    </xf>
    <xf numFmtId="0" fontId="7" fillId="14" borderId="27" xfId="0" applyFont="1" applyFill="1" applyBorder="1" applyAlignment="1">
      <alignment horizontal="center" vertical="center" wrapText="1"/>
    </xf>
    <xf numFmtId="0" fontId="7" fillId="14" borderId="54"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49"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20" xfId="0" applyFont="1" applyFill="1" applyBorder="1" applyAlignment="1">
      <alignment horizontal="center"/>
    </xf>
    <xf numFmtId="0" fontId="7" fillId="14" borderId="19" xfId="0" applyFont="1" applyFill="1" applyBorder="1" applyAlignment="1">
      <alignment horizontal="center"/>
    </xf>
    <xf numFmtId="0" fontId="7" fillId="14" borderId="20" xfId="0" applyFont="1" applyFill="1" applyBorder="1" applyAlignment="1">
      <alignment horizontal="center" wrapText="1"/>
    </xf>
    <xf numFmtId="0" fontId="7" fillId="14" borderId="18" xfId="0" applyFont="1" applyFill="1" applyBorder="1" applyAlignment="1">
      <alignment horizontal="center" wrapText="1"/>
    </xf>
    <xf numFmtId="0" fontId="7" fillId="14" borderId="19" xfId="0" applyFont="1" applyFill="1" applyBorder="1" applyAlignment="1">
      <alignment horizontal="center" wrapText="1"/>
    </xf>
    <xf numFmtId="0" fontId="7" fillId="14" borderId="21" xfId="0" applyFont="1" applyFill="1" applyBorder="1" applyAlignment="1">
      <alignment horizontal="center" wrapText="1"/>
    </xf>
    <xf numFmtId="0" fontId="6" fillId="14" borderId="22" xfId="0" applyFont="1" applyFill="1" applyBorder="1" applyAlignment="1">
      <alignment horizontal="center" vertical="center"/>
    </xf>
    <xf numFmtId="0" fontId="6" fillId="14" borderId="23" xfId="0" applyFont="1" applyFill="1" applyBorder="1" applyAlignment="1">
      <alignment horizontal="center" vertical="center"/>
    </xf>
    <xf numFmtId="0" fontId="6" fillId="14" borderId="24" xfId="0" applyFont="1" applyFill="1" applyBorder="1" applyAlignment="1">
      <alignment horizontal="center" vertical="center"/>
    </xf>
    <xf numFmtId="0" fontId="6" fillId="14" borderId="25" xfId="0" applyFont="1" applyFill="1" applyBorder="1" applyAlignment="1">
      <alignment horizontal="center" vertical="center"/>
    </xf>
    <xf numFmtId="0" fontId="6" fillId="14" borderId="22"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6" fillId="14" borderId="26" xfId="0" applyFont="1" applyFill="1" applyBorder="1" applyAlignment="1">
      <alignment horizontal="center" vertical="center" wrapText="1"/>
    </xf>
    <xf numFmtId="0" fontId="6" fillId="14" borderId="27"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14" borderId="49" xfId="0" applyFont="1" applyFill="1" applyBorder="1" applyAlignment="1">
      <alignment horizontal="center" vertical="center" wrapText="1"/>
    </xf>
    <xf numFmtId="0" fontId="7" fillId="0" borderId="15" xfId="0" applyFont="1" applyBorder="1" applyAlignment="1" applyProtection="1">
      <alignment horizontal="left"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55" xfId="0" applyFont="1" applyBorder="1" applyAlignment="1">
      <alignment horizontal="center" vertical="center"/>
    </xf>
    <xf numFmtId="0" fontId="6" fillId="0" borderId="40"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6" fillId="0" borderId="41"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7" fillId="0" borderId="40" xfId="0" applyFont="1" applyBorder="1" applyAlignment="1">
      <alignment horizontal="center" vertical="center"/>
    </xf>
    <xf numFmtId="0" fontId="6" fillId="0" borderId="38"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7" fillId="0" borderId="20" xfId="0" applyFont="1" applyBorder="1" applyAlignment="1" applyProtection="1">
      <alignment horizontal="left" vertical="center" wrapText="1"/>
      <protection locked="0"/>
    </xf>
    <xf numFmtId="0" fontId="34" fillId="0" borderId="18"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0"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18" fillId="8" borderId="8" xfId="0" applyFont="1" applyFill="1" applyBorder="1" applyAlignment="1">
      <alignment horizontal="left"/>
    </xf>
    <xf numFmtId="0" fontId="7" fillId="0" borderId="31"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7" xfId="0" applyFont="1" applyBorder="1" applyAlignment="1" applyProtection="1">
      <alignment horizontal="left" vertical="center" wrapText="1"/>
      <protection locked="0"/>
    </xf>
    <xf numFmtId="0" fontId="7" fillId="0" borderId="44"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cellXfs>
  <cellStyles count="6">
    <cellStyle name="Hyperlink 2" xfId="3" xr:uid="{00000000-0005-0000-0000-000000000000}"/>
    <cellStyle name="Normal" xfId="0" builtinId="0"/>
    <cellStyle name="Normal 2" xfId="2" xr:uid="{00000000-0005-0000-0000-000002000000}"/>
    <cellStyle name="Normal 3" xfId="1" xr:uid="{00000000-0005-0000-0000-000003000000}"/>
    <cellStyle name="Percent 2" xfId="4" xr:uid="{00000000-0005-0000-0000-000004000000}"/>
    <cellStyle name="Standard_Deckblatt" xfId="5" xr:uid="{88CD3678-ABA2-4D5E-98F0-03116DEA6C23}"/>
  </cellStyles>
  <dxfs count="1">
    <dxf>
      <font>
        <color rgb="FF9C0006"/>
      </font>
      <fill>
        <patternFill>
          <bgColor rgb="FFFFC7CE"/>
        </patternFill>
      </fill>
    </dxf>
  </dxfs>
  <tableStyles count="0" defaultTableStyle="TableStyleMedium2" defaultPivotStyle="PivotStyleLight16"/>
  <colors>
    <mruColors>
      <color rgb="FFF8FE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SUPPLIER ASSESSMENT RESULTS</a:t>
            </a:r>
          </a:p>
        </c:rich>
      </c:tx>
      <c:overlay val="0"/>
      <c:spPr>
        <a:noFill/>
        <a:ln w="25400">
          <a:noFill/>
        </a:ln>
      </c:spPr>
    </c:title>
    <c:autoTitleDeleted val="0"/>
    <c:plotArea>
      <c:layout>
        <c:manualLayout>
          <c:layoutTarget val="inner"/>
          <c:xMode val="edge"/>
          <c:yMode val="edge"/>
          <c:x val="0.2355928570944136"/>
          <c:y val="0.14470136629066976"/>
          <c:w val="0.49091592233141401"/>
          <c:h val="0.81363795264349992"/>
        </c:manualLayout>
      </c:layout>
      <c:radarChart>
        <c:radarStyle val="filled"/>
        <c:varyColors val="0"/>
        <c:ser>
          <c:idx val="0"/>
          <c:order val="0"/>
          <c:spPr>
            <a:solidFill>
              <a:srgbClr val="5B9BD5"/>
            </a:solidFill>
            <a:ln w="25400">
              <a:noFill/>
            </a:ln>
          </c:spPr>
          <c:cat>
            <c:strRef>
              <c:f>SUMMARY!$B$24:$B$26</c:f>
              <c:strCache>
                <c:ptCount val="3"/>
                <c:pt idx="0">
                  <c:v>ORGANIZATION</c:v>
                </c:pt>
                <c:pt idx="1">
                  <c:v>RISK</c:v>
                </c:pt>
                <c:pt idx="2">
                  <c:v>VDA process audit (used certified VDA QCM form)</c:v>
                </c:pt>
              </c:strCache>
            </c:strRef>
          </c:cat>
          <c:val>
            <c:numRef>
              <c:f>SUMMARY!$C$24:$C$26</c:f>
              <c:numCache>
                <c:formatCode>General</c:formatCode>
                <c:ptCount val="3"/>
                <c:pt idx="0">
                  <c:v>1</c:v>
                </c:pt>
                <c:pt idx="1">
                  <c:v>1</c:v>
                </c:pt>
              </c:numCache>
            </c:numRef>
          </c:val>
          <c:extLst>
            <c:ext xmlns:c16="http://schemas.microsoft.com/office/drawing/2014/chart" uri="{C3380CC4-5D6E-409C-BE32-E72D297353CC}">
              <c16:uniqueId val="{00000000-F29C-4E9D-8325-EB3A960F1A76}"/>
            </c:ext>
          </c:extLst>
        </c:ser>
        <c:dLbls>
          <c:showLegendKey val="0"/>
          <c:showVal val="0"/>
          <c:showCatName val="0"/>
          <c:showSerName val="0"/>
          <c:showPercent val="0"/>
          <c:showBubbleSize val="0"/>
        </c:dLbls>
        <c:axId val="187686592"/>
        <c:axId val="188099224"/>
      </c:radarChart>
      <c:catAx>
        <c:axId val="187686592"/>
        <c:scaling>
          <c:orientation val="minMax"/>
        </c:scaling>
        <c:delete val="0"/>
        <c:axPos val="b"/>
        <c:majorGridlines>
          <c:spPr>
            <a:ln w="6350">
              <a:noFill/>
            </a:ln>
          </c:spPr>
        </c:majorGridlines>
        <c:numFmt formatCode="General" sourceLinked="1"/>
        <c:majorTickMark val="out"/>
        <c:minorTickMark val="none"/>
        <c:tickLblPos val="nextTo"/>
        <c:txPr>
          <a:bodyPr rot="0" vert="horz"/>
          <a:lstStyle/>
          <a:p>
            <a:pPr>
              <a:defRPr sz="900" b="0" i="0" u="none" strike="noStrike" baseline="0">
                <a:solidFill>
                  <a:srgbClr val="333333"/>
                </a:solidFill>
                <a:latin typeface="Calibri"/>
                <a:ea typeface="Calibri"/>
                <a:cs typeface="Calibri"/>
              </a:defRPr>
            </a:pPr>
            <a:endParaRPr lang="en-US"/>
          </a:p>
        </c:txPr>
        <c:crossAx val="188099224"/>
        <c:crosses val="autoZero"/>
        <c:auto val="0"/>
        <c:lblAlgn val="ctr"/>
        <c:lblOffset val="100"/>
        <c:noMultiLvlLbl val="0"/>
      </c:catAx>
      <c:valAx>
        <c:axId val="188099224"/>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8768659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57150</xdr:colOff>
      <xdr:row>35</xdr:row>
      <xdr:rowOff>142875</xdr:rowOff>
    </xdr:from>
    <xdr:to>
      <xdr:col>6</xdr:col>
      <xdr:colOff>28575</xdr:colOff>
      <xdr:row>63</xdr:row>
      <xdr:rowOff>57150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113789</xdr:colOff>
      <xdr:row>27</xdr:row>
      <xdr:rowOff>30480</xdr:rowOff>
    </xdr:from>
    <xdr:to>
      <xdr:col>7</xdr:col>
      <xdr:colOff>387578</xdr:colOff>
      <xdr:row>34</xdr:row>
      <xdr:rowOff>61465</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749" y="6911340"/>
          <a:ext cx="6438369" cy="115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136585</xdr:colOff>
      <xdr:row>1</xdr:row>
      <xdr:rowOff>100641</xdr:rowOff>
    </xdr:from>
    <xdr:to>
      <xdr:col>1</xdr:col>
      <xdr:colOff>1942663</xdr:colOff>
      <xdr:row>1</xdr:row>
      <xdr:rowOff>754811</xdr:rowOff>
    </xdr:to>
    <xdr:pic>
      <xdr:nvPicPr>
        <xdr:cNvPr id="5" name="Picture 4">
          <a:extLst>
            <a:ext uri="{FF2B5EF4-FFF2-40B4-BE49-F238E27FC236}">
              <a16:creationId xmlns:a16="http://schemas.microsoft.com/office/drawing/2014/main" id="{D7B51C44-9E64-85E6-B5CF-DC56136054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094" y="194094"/>
          <a:ext cx="1806078" cy="6541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144780</xdr:colOff>
      <xdr:row>1</xdr:row>
      <xdr:rowOff>60960</xdr:rowOff>
    </xdr:from>
    <xdr:to>
      <xdr:col>2</xdr:col>
      <xdr:colOff>1113017</xdr:colOff>
      <xdr:row>1</xdr:row>
      <xdr:rowOff>632460</xdr:rowOff>
    </xdr:to>
    <xdr:pic>
      <xdr:nvPicPr>
        <xdr:cNvPr id="4" name="Picture 3">
          <a:extLst>
            <a:ext uri="{FF2B5EF4-FFF2-40B4-BE49-F238E27FC236}">
              <a16:creationId xmlns:a16="http://schemas.microsoft.com/office/drawing/2014/main" id="{017DC374-2C84-42BE-9771-9425CC305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52400"/>
          <a:ext cx="1577837" cy="571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144780</xdr:colOff>
      <xdr:row>1</xdr:row>
      <xdr:rowOff>68580</xdr:rowOff>
    </xdr:from>
    <xdr:to>
      <xdr:col>4</xdr:col>
      <xdr:colOff>304800</xdr:colOff>
      <xdr:row>1</xdr:row>
      <xdr:rowOff>714420</xdr:rowOff>
    </xdr:to>
    <xdr:pic>
      <xdr:nvPicPr>
        <xdr:cNvPr id="4" name="Picture 3">
          <a:extLst>
            <a:ext uri="{FF2B5EF4-FFF2-40B4-BE49-F238E27FC236}">
              <a16:creationId xmlns:a16="http://schemas.microsoft.com/office/drawing/2014/main" id="{B67810B3-8E17-423D-B152-4DF6E824FE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60020"/>
          <a:ext cx="1783080" cy="6458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notecgroup.com/temp/79/EI-C-RAV-DO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q_00\nms_apl\NMS\BIN\Program\HKEIKA\NMS010_9902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inll\Desktop\VDA%20audits\VDA%206.3.%20process%20audit%20Unip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amp-up"/>
      <sheetName val="4-m sheets"/>
      <sheetName val="Ishikawa"/>
      <sheetName val="Notes"/>
      <sheetName val="Schedule"/>
      <sheetName val="Guide"/>
      <sheetName val="OMS"/>
      <sheetName val="Sheet1"/>
    </sheetNames>
    <sheetDataSet>
      <sheetData sheetId="0">
        <row r="1">
          <cell r="B1" t="str">
            <v>FRONT PAGE SUMMARY</v>
          </cell>
        </row>
        <row r="2">
          <cell r="H2" t="str">
            <v>READINESS AUDIT VISIT - CONTROL ITEM CHECKLIST</v>
          </cell>
          <cell r="R2" t="str">
            <v>Page ___ / ___</v>
          </cell>
        </row>
        <row r="4">
          <cell r="B4" t="str">
            <v>NAME OF COMPANY</v>
          </cell>
          <cell r="H4" t="str">
            <v>MODEL</v>
          </cell>
          <cell r="I4" t="str">
            <v>EI-C</v>
          </cell>
          <cell r="J4" t="str">
            <v>PART DESCRIPTION</v>
          </cell>
          <cell r="P4" t="str">
            <v>COUNTERMEASURE APPROVAL</v>
          </cell>
        </row>
        <row r="5">
          <cell r="B5" t="str">
            <v>DATE OF VISIT</v>
          </cell>
          <cell r="H5" t="str">
            <v>OBJECTIVE</v>
          </cell>
        </row>
        <row r="6">
          <cell r="B6" t="str">
            <v>SUPPLIER ATTENDEES</v>
          </cell>
          <cell r="P6" t="str">
            <v>SUPPLIER PROJECT</v>
          </cell>
        </row>
        <row r="7">
          <cell r="P7" t="str">
            <v>MANAGER</v>
          </cell>
        </row>
        <row r="8">
          <cell r="H8" t="str">
            <v>RESULT</v>
          </cell>
        </row>
        <row r="9">
          <cell r="P9" t="str">
            <v>HONDA AUDIT LEAD</v>
          </cell>
        </row>
        <row r="10">
          <cell r="B10" t="str">
            <v>HONDA ATTENDEES</v>
          </cell>
        </row>
        <row r="12">
          <cell r="H12" t="str">
            <v>REPORT APPROVAL</v>
          </cell>
          <cell r="P12" t="str">
            <v>HONDA MANAGER</v>
          </cell>
        </row>
        <row r="13">
          <cell r="H13" t="str">
            <v>HONDA</v>
          </cell>
          <cell r="L13" t="str">
            <v>SUPPLIER</v>
          </cell>
        </row>
        <row r="15">
          <cell r="B15" t="str">
            <v>No.</v>
          </cell>
          <cell r="C15" t="str">
            <v>CHECK ITEM</v>
          </cell>
          <cell r="D15" t="str">
            <v>PUR</v>
          </cell>
          <cell r="E15" t="str">
            <v>PQ</v>
          </cell>
          <cell r="H15" t="str">
            <v>GAP</v>
          </cell>
          <cell r="M15" t="str">
            <v>ACTION</v>
          </cell>
          <cell r="P15" t="str">
            <v>WHO</v>
          </cell>
          <cell r="Q15" t="str">
            <v>WHEN</v>
          </cell>
          <cell r="R15" t="str">
            <v>RESULT / DATE</v>
          </cell>
        </row>
        <row r="16">
          <cell r="B16">
            <v>1</v>
          </cell>
          <cell r="C16" t="str">
            <v>RAMP UP PLAN</v>
          </cell>
        </row>
        <row r="17">
          <cell r="C17" t="str">
            <v>• PART BY PART</v>
          </cell>
        </row>
        <row r="18">
          <cell r="C18" t="str">
            <v>• TOTAL CAPACITY</v>
          </cell>
        </row>
        <row r="19">
          <cell r="C19" t="str">
            <v>• PROCESS CONF</v>
          </cell>
        </row>
        <row r="20">
          <cell r="B20">
            <v>2</v>
          </cell>
          <cell r="C20" t="str">
            <v>B.O.P (L2 ETC)</v>
          </cell>
        </row>
        <row r="21">
          <cell r="C21" t="str">
            <v>• AVAILABILITY</v>
          </cell>
        </row>
        <row r="22">
          <cell r="C22" t="str">
            <v>• CAPABILITY</v>
          </cell>
        </row>
        <row r="23">
          <cell r="C23" t="str">
            <v>• ORDERED</v>
          </cell>
        </row>
        <row r="24">
          <cell r="C24" t="str">
            <v>• DELIVERED</v>
          </cell>
        </row>
        <row r="25">
          <cell r="C25" t="str">
            <v>• AUDITED</v>
          </cell>
        </row>
        <row r="26">
          <cell r="B26">
            <v>3</v>
          </cell>
          <cell r="C26" t="str">
            <v>PRODUCTION CTRL</v>
          </cell>
        </row>
        <row r="27">
          <cell r="C27" t="str">
            <v>• SCHEDULED</v>
          </cell>
        </row>
        <row r="28">
          <cell r="C28" t="str">
            <v>•CHECKED Vs HUM</v>
          </cell>
        </row>
        <row r="29">
          <cell r="C29" t="str">
            <v>• BOP CONFIRMED</v>
          </cell>
        </row>
        <row r="30">
          <cell r="B30">
            <v>4</v>
          </cell>
          <cell r="C30" t="str">
            <v>PQCT</v>
          </cell>
        </row>
        <row r="31">
          <cell r="C31" t="str">
            <v>• AVAILABLE</v>
          </cell>
        </row>
        <row r="32">
          <cell r="C32" t="str">
            <v>• CHECKED</v>
          </cell>
        </row>
        <row r="33">
          <cell r="B33">
            <v>5</v>
          </cell>
          <cell r="C33" t="str">
            <v>FMEA</v>
          </cell>
        </row>
        <row r="34">
          <cell r="C34" t="str">
            <v>• AVAILABLE</v>
          </cell>
        </row>
        <row r="35">
          <cell r="C35" t="str">
            <v>• CHECKED</v>
          </cell>
        </row>
        <row r="36">
          <cell r="B36">
            <v>6</v>
          </cell>
          <cell r="C36" t="str">
            <v>OP STANDARDS</v>
          </cell>
        </row>
        <row r="37">
          <cell r="C37" t="str">
            <v>• UPDATED</v>
          </cell>
        </row>
        <row r="38">
          <cell r="C38" t="str">
            <v>• AT PROCESS</v>
          </cell>
        </row>
        <row r="39">
          <cell r="B39">
            <v>7</v>
          </cell>
          <cell r="C39" t="str">
            <v>VISUAL AIDS</v>
          </cell>
        </row>
        <row r="40">
          <cell r="C40" t="str">
            <v>• UPDATED</v>
          </cell>
        </row>
        <row r="41">
          <cell r="B41">
            <v>8</v>
          </cell>
          <cell r="C41" t="str">
            <v>TPM</v>
          </cell>
        </row>
        <row r="42">
          <cell r="C42" t="str">
            <v>• SYSTEM IN PLACE</v>
          </cell>
        </row>
        <row r="43">
          <cell r="C43" t="str">
            <v>• CHECKED</v>
          </cell>
        </row>
        <row r="44">
          <cell r="C44" t="str">
            <v>• UP TO DATE</v>
          </cell>
        </row>
        <row r="45">
          <cell r="B45">
            <v>9</v>
          </cell>
          <cell r="C45" t="str">
            <v>QUALITY STANDARD</v>
          </cell>
        </row>
        <row r="46">
          <cell r="C46" t="str">
            <v>• DEFINED</v>
          </cell>
        </row>
        <row r="47">
          <cell r="C47" t="str">
            <v>• AGREED</v>
          </cell>
        </row>
        <row r="48">
          <cell r="C48" t="str">
            <v>• LIMIT SAMPLE SET</v>
          </cell>
        </row>
        <row r="49">
          <cell r="B49">
            <v>10</v>
          </cell>
          <cell r="C49" t="str">
            <v>PACKAGING</v>
          </cell>
        </row>
        <row r="50">
          <cell r="C50" t="str">
            <v>• AGREED</v>
          </cell>
        </row>
        <row r="51">
          <cell r="C51" t="str">
            <v>• ORDERED</v>
          </cell>
        </row>
        <row r="52">
          <cell r="C52" t="str">
            <v>• DELIVERED</v>
          </cell>
        </row>
        <row r="54">
          <cell r="E54" t="str">
            <v>ACCEPTABLE AND COMPLETENESS</v>
          </cell>
          <cell r="L54" t="str">
            <v>IMPROVEMENT REQUIRED</v>
          </cell>
          <cell r="O54" t="str">
            <v>UNACCEPTABLE - AUDIT FAILURE</v>
          </cell>
        </row>
      </sheetData>
      <sheetData sheetId="1">
        <row r="1">
          <cell r="J1" t="str">
            <v>EI-C QAV STEP 5  RAMP-UP</v>
          </cell>
        </row>
        <row r="3">
          <cell r="B3" t="str">
            <v>OBJECTIVE : TO CONFIRM THE DETAIL OF SUPPLIER PRODUCTION TO ACHIEVE HONDA VOLUME REQUIREMENTS.</v>
          </cell>
        </row>
        <row r="4">
          <cell r="B4" t="str">
            <v>(INFORMATION AS AT 22 - APRIL - 1999. ALL VOLUMES SUBJECT TO ORDER CONFIRMATION.)</v>
          </cell>
        </row>
        <row r="5">
          <cell r="C5" t="str">
            <v>FEB</v>
          </cell>
          <cell r="G5" t="str">
            <v>MAR</v>
          </cell>
          <cell r="L5" t="str">
            <v>APR</v>
          </cell>
          <cell r="P5" t="str">
            <v>MAY</v>
          </cell>
          <cell r="T5" t="str">
            <v>JUN</v>
          </cell>
          <cell r="Y5" t="str">
            <v>JUL</v>
          </cell>
          <cell r="AC5" t="str">
            <v>AUG</v>
          </cell>
          <cell r="AG5" t="str">
            <v>SEP</v>
          </cell>
        </row>
        <row r="6">
          <cell r="B6" t="str">
            <v>WEEK No.</v>
          </cell>
          <cell r="C6">
            <v>5</v>
          </cell>
          <cell r="D6">
            <v>6</v>
          </cell>
          <cell r="E6">
            <v>7</v>
          </cell>
          <cell r="F6">
            <v>8</v>
          </cell>
          <cell r="G6">
            <v>9</v>
          </cell>
          <cell r="H6">
            <v>10</v>
          </cell>
          <cell r="I6">
            <v>11</v>
          </cell>
          <cell r="J6">
            <v>12</v>
          </cell>
          <cell r="K6">
            <v>13</v>
          </cell>
          <cell r="L6">
            <v>14</v>
          </cell>
          <cell r="M6">
            <v>15</v>
          </cell>
          <cell r="N6">
            <v>16</v>
          </cell>
          <cell r="O6">
            <v>17</v>
          </cell>
          <cell r="P6">
            <v>18</v>
          </cell>
          <cell r="Q6">
            <v>19</v>
          </cell>
          <cell r="R6">
            <v>20</v>
          </cell>
          <cell r="S6">
            <v>21</v>
          </cell>
          <cell r="T6">
            <v>22</v>
          </cell>
          <cell r="U6">
            <v>23</v>
          </cell>
          <cell r="V6">
            <v>24</v>
          </cell>
          <cell r="W6">
            <v>25</v>
          </cell>
          <cell r="X6">
            <v>26</v>
          </cell>
          <cell r="Y6">
            <v>27</v>
          </cell>
          <cell r="Z6">
            <v>28</v>
          </cell>
          <cell r="AA6">
            <v>29</v>
          </cell>
          <cell r="AB6">
            <v>30</v>
          </cell>
          <cell r="AC6">
            <v>31</v>
          </cell>
          <cell r="AD6">
            <v>32</v>
          </cell>
          <cell r="AE6">
            <v>33</v>
          </cell>
          <cell r="AF6">
            <v>34</v>
          </cell>
          <cell r="AG6">
            <v>35</v>
          </cell>
          <cell r="AH6">
            <v>36</v>
          </cell>
        </row>
        <row r="7">
          <cell r="B7" t="str">
            <v>HONDA EVENT</v>
          </cell>
          <cell r="G7" t="str">
            <v>DAN</v>
          </cell>
          <cell r="M7" t="str">
            <v>HIN</v>
          </cell>
          <cell r="S7" t="str">
            <v>RYO</v>
          </cell>
        </row>
        <row r="8">
          <cell r="B8" t="str">
            <v>HONDA RAMP UP</v>
          </cell>
          <cell r="G8">
            <v>12</v>
          </cell>
          <cell r="M8">
            <v>6</v>
          </cell>
          <cell r="S8">
            <v>30</v>
          </cell>
          <cell r="T8">
            <v>90</v>
          </cell>
          <cell r="U8">
            <v>150</v>
          </cell>
          <cell r="V8">
            <v>240</v>
          </cell>
          <cell r="W8">
            <v>390</v>
          </cell>
          <cell r="X8">
            <v>660</v>
          </cell>
          <cell r="Y8">
            <v>720</v>
          </cell>
          <cell r="Z8">
            <v>720</v>
          </cell>
          <cell r="AA8">
            <v>720</v>
          </cell>
          <cell r="AB8">
            <v>720</v>
          </cell>
          <cell r="AC8" t="str">
            <v>HOL</v>
          </cell>
          <cell r="AD8" t="str">
            <v>HOL</v>
          </cell>
          <cell r="AE8">
            <v>720</v>
          </cell>
          <cell r="AF8">
            <v>720</v>
          </cell>
          <cell r="AG8">
            <v>480</v>
          </cell>
          <cell r="AH8">
            <v>630</v>
          </cell>
        </row>
        <row r="9">
          <cell r="B9" t="str">
            <v>SUPPLIER RAMP UP</v>
          </cell>
        </row>
        <row r="10">
          <cell r="B10" t="str">
            <v>STOCK</v>
          </cell>
        </row>
        <row r="11">
          <cell r="B11" t="str">
            <v>Please note : BIW build volumes for Dankaku and Hinkaku were 14 and 8 respectively.</v>
          </cell>
        </row>
      </sheetData>
      <sheetData sheetId="2">
        <row r="2">
          <cell r="G2" t="str">
            <v>EI-C READINESS AUDIT VISIT - MANPOWER</v>
          </cell>
          <cell r="S2" t="str">
            <v>Page ___ / ___</v>
          </cell>
        </row>
        <row r="4">
          <cell r="B4" t="str">
            <v>OBJECTIVE : TO CONFIRM THE PLAN AND STATUS OF MANPOWER RELATED ISSUES.</v>
          </cell>
        </row>
        <row r="6">
          <cell r="B6" t="str">
            <v>TOTAL MANPOWER REQUIREMENT =</v>
          </cell>
        </row>
        <row r="8">
          <cell r="C8" t="str">
            <v>PRE-PRODUCTION PHASE</v>
          </cell>
          <cell r="I8" t="str">
            <v>MASS PRODUCTION RAMP-UP PHASE</v>
          </cell>
        </row>
        <row r="9">
          <cell r="B9" t="str">
            <v>RECRUITMENT</v>
          </cell>
          <cell r="C9" t="str">
            <v>DAN</v>
          </cell>
          <cell r="D9" t="str">
            <v>HIN</v>
          </cell>
          <cell r="E9" t="str">
            <v>ADV M/P</v>
          </cell>
          <cell r="F9" t="str">
            <v>M/P</v>
          </cell>
          <cell r="I9">
            <v>5</v>
          </cell>
          <cell r="J9">
            <v>6</v>
          </cell>
          <cell r="K9">
            <v>7</v>
          </cell>
          <cell r="L9">
            <v>8</v>
          </cell>
          <cell r="M9">
            <v>9</v>
          </cell>
          <cell r="N9">
            <v>10</v>
          </cell>
          <cell r="O9">
            <v>11</v>
          </cell>
          <cell r="P9">
            <v>12</v>
          </cell>
          <cell r="Q9">
            <v>13</v>
          </cell>
          <cell r="R9">
            <v>14</v>
          </cell>
          <cell r="S9">
            <v>15</v>
          </cell>
          <cell r="T9">
            <v>16</v>
          </cell>
          <cell r="U9">
            <v>17</v>
          </cell>
        </row>
        <row r="11">
          <cell r="B11" t="str">
            <v>TRAINING</v>
          </cell>
          <cell r="C11" t="str">
            <v>DAN</v>
          </cell>
          <cell r="D11" t="str">
            <v>HIN</v>
          </cell>
          <cell r="E11" t="str">
            <v>ADV M/P</v>
          </cell>
          <cell r="F11" t="str">
            <v>M/P</v>
          </cell>
          <cell r="I11">
            <v>5</v>
          </cell>
          <cell r="J11">
            <v>6</v>
          </cell>
          <cell r="K11">
            <v>7</v>
          </cell>
          <cell r="L11">
            <v>8</v>
          </cell>
          <cell r="M11">
            <v>9</v>
          </cell>
          <cell r="N11">
            <v>10</v>
          </cell>
          <cell r="O11">
            <v>11</v>
          </cell>
          <cell r="P11">
            <v>12</v>
          </cell>
          <cell r="Q11">
            <v>13</v>
          </cell>
          <cell r="R11">
            <v>14</v>
          </cell>
          <cell r="S11">
            <v>15</v>
          </cell>
          <cell r="T11">
            <v>16</v>
          </cell>
          <cell r="U11">
            <v>17</v>
          </cell>
        </row>
        <row r="13">
          <cell r="B13" t="str">
            <v xml:space="preserve">SHIFT </v>
          </cell>
        </row>
        <row r="14">
          <cell r="B14" t="str">
            <v>PATTERN</v>
          </cell>
        </row>
        <row r="16">
          <cell r="C16" t="str">
            <v>FILL TO SHOW % COMPLETE</v>
          </cell>
          <cell r="G16" t="str">
            <v>HAS ALL RELEVANT DOCUMENTATION BEEN SUPPLIED ?                  Y / N</v>
          </cell>
        </row>
        <row r="17">
          <cell r="G17" t="str">
            <v>(IF YES, PLEASE ENSURE THAT ALL DOCUMENTS ARE ATTACHED TO THE AUDIT REPORT)</v>
          </cell>
        </row>
        <row r="18">
          <cell r="G18" t="str">
            <v>(IF NO, PLEASE SHOW DATE TO SEND TO HUM BELOW.)</v>
          </cell>
        </row>
        <row r="20">
          <cell r="B20" t="str">
            <v>STATUS / CONCERN SUMMARY</v>
          </cell>
        </row>
        <row r="22">
          <cell r="B22" t="str">
            <v>CHECK ITEM</v>
          </cell>
          <cell r="C22" t="str">
            <v>LEVEL</v>
          </cell>
          <cell r="D22" t="str">
            <v>DETAIL OF CONCERN</v>
          </cell>
          <cell r="I22" t="str">
            <v>COUNTERMEASURE</v>
          </cell>
          <cell r="P22" t="str">
            <v>WHO</v>
          </cell>
          <cell r="R22" t="str">
            <v>WHEN</v>
          </cell>
          <cell r="T22" t="str">
            <v>RESULT</v>
          </cell>
        </row>
        <row r="58">
          <cell r="G58" t="str">
            <v>EI-C READINESS AUDIT VISIT - METHODS</v>
          </cell>
          <cell r="S58" t="str">
            <v>Page ___ / ___</v>
          </cell>
        </row>
        <row r="60">
          <cell r="B60" t="str">
            <v>OBJECTIVE : TO CONFIRM THE PLAN AND STATUS OF THE METHODS AND CONTROL FOR PRODUCTION / DELIVERY</v>
          </cell>
        </row>
        <row r="63">
          <cell r="C63" t="str">
            <v>PRE-PRODUCTION PHASE</v>
          </cell>
          <cell r="I63" t="str">
            <v>MASS PRODUCTION RAMP-UP PHASE</v>
          </cell>
        </row>
        <row r="64">
          <cell r="B64" t="str">
            <v>PROD. CTL SYS</v>
          </cell>
          <cell r="C64" t="str">
            <v>DAN</v>
          </cell>
          <cell r="D64" t="str">
            <v>HIN</v>
          </cell>
          <cell r="E64" t="str">
            <v>ADV M/P</v>
          </cell>
          <cell r="F64" t="str">
            <v>M/P</v>
          </cell>
          <cell r="I64">
            <v>5</v>
          </cell>
          <cell r="J64">
            <v>6</v>
          </cell>
          <cell r="K64">
            <v>7</v>
          </cell>
          <cell r="L64">
            <v>8</v>
          </cell>
          <cell r="M64">
            <v>9</v>
          </cell>
          <cell r="N64">
            <v>10</v>
          </cell>
          <cell r="O64">
            <v>11</v>
          </cell>
          <cell r="P64">
            <v>12</v>
          </cell>
          <cell r="Q64">
            <v>13</v>
          </cell>
          <cell r="R64">
            <v>14</v>
          </cell>
          <cell r="S64">
            <v>15</v>
          </cell>
          <cell r="T64">
            <v>16</v>
          </cell>
          <cell r="U64">
            <v>17</v>
          </cell>
        </row>
        <row r="66">
          <cell r="B66" t="str">
            <v xml:space="preserve">PQCT </v>
          </cell>
          <cell r="C66" t="str">
            <v>DAN</v>
          </cell>
          <cell r="D66" t="str">
            <v>HIN</v>
          </cell>
          <cell r="E66" t="str">
            <v>ADV M/P</v>
          </cell>
          <cell r="F66" t="str">
            <v>M/P</v>
          </cell>
          <cell r="I66">
            <v>5</v>
          </cell>
          <cell r="J66">
            <v>6</v>
          </cell>
          <cell r="K66">
            <v>7</v>
          </cell>
          <cell r="L66">
            <v>8</v>
          </cell>
          <cell r="M66">
            <v>9</v>
          </cell>
          <cell r="N66">
            <v>10</v>
          </cell>
          <cell r="O66">
            <v>11</v>
          </cell>
          <cell r="P66">
            <v>12</v>
          </cell>
          <cell r="Q66">
            <v>13</v>
          </cell>
          <cell r="R66">
            <v>14</v>
          </cell>
          <cell r="S66">
            <v>15</v>
          </cell>
          <cell r="T66">
            <v>16</v>
          </cell>
          <cell r="U66">
            <v>17</v>
          </cell>
        </row>
        <row r="68">
          <cell r="B68" t="str">
            <v>FMEA</v>
          </cell>
          <cell r="C68" t="str">
            <v>DAN</v>
          </cell>
          <cell r="D68" t="str">
            <v>HIN</v>
          </cell>
          <cell r="E68" t="str">
            <v>ADV M/P</v>
          </cell>
          <cell r="F68" t="str">
            <v>M/P</v>
          </cell>
          <cell r="I68">
            <v>5</v>
          </cell>
          <cell r="J68">
            <v>6</v>
          </cell>
          <cell r="K68">
            <v>7</v>
          </cell>
          <cell r="L68">
            <v>8</v>
          </cell>
          <cell r="M68">
            <v>9</v>
          </cell>
          <cell r="N68">
            <v>10</v>
          </cell>
          <cell r="O68">
            <v>11</v>
          </cell>
          <cell r="P68">
            <v>12</v>
          </cell>
          <cell r="Q68">
            <v>13</v>
          </cell>
          <cell r="R68">
            <v>14</v>
          </cell>
          <cell r="S68">
            <v>15</v>
          </cell>
          <cell r="T68">
            <v>16</v>
          </cell>
          <cell r="U68">
            <v>17</v>
          </cell>
        </row>
        <row r="70">
          <cell r="B70" t="str">
            <v>OP'N STDS</v>
          </cell>
          <cell r="C70" t="str">
            <v>DAN</v>
          </cell>
          <cell r="D70" t="str">
            <v>HIN</v>
          </cell>
          <cell r="E70" t="str">
            <v>ADV M/P</v>
          </cell>
          <cell r="F70" t="str">
            <v>M/P</v>
          </cell>
          <cell r="I70">
            <v>5</v>
          </cell>
          <cell r="J70">
            <v>6</v>
          </cell>
          <cell r="K70">
            <v>7</v>
          </cell>
          <cell r="L70">
            <v>8</v>
          </cell>
          <cell r="M70">
            <v>9</v>
          </cell>
          <cell r="N70">
            <v>10</v>
          </cell>
          <cell r="O70">
            <v>11</v>
          </cell>
          <cell r="P70">
            <v>12</v>
          </cell>
          <cell r="Q70">
            <v>13</v>
          </cell>
          <cell r="R70">
            <v>14</v>
          </cell>
          <cell r="S70">
            <v>15</v>
          </cell>
          <cell r="T70">
            <v>16</v>
          </cell>
          <cell r="U70">
            <v>17</v>
          </cell>
        </row>
        <row r="72">
          <cell r="B72" t="str">
            <v>VISUAL AIDS</v>
          </cell>
          <cell r="C72" t="str">
            <v>DAN</v>
          </cell>
          <cell r="D72" t="str">
            <v>HIN</v>
          </cell>
          <cell r="E72" t="str">
            <v>ADV M/P</v>
          </cell>
          <cell r="F72" t="str">
            <v>M/P</v>
          </cell>
          <cell r="I72">
            <v>5</v>
          </cell>
          <cell r="J72">
            <v>6</v>
          </cell>
          <cell r="K72">
            <v>7</v>
          </cell>
          <cell r="L72">
            <v>8</v>
          </cell>
          <cell r="M72">
            <v>9</v>
          </cell>
          <cell r="N72">
            <v>10</v>
          </cell>
          <cell r="O72">
            <v>11</v>
          </cell>
          <cell r="P72">
            <v>12</v>
          </cell>
          <cell r="Q72">
            <v>13</v>
          </cell>
          <cell r="R72">
            <v>14</v>
          </cell>
          <cell r="S72">
            <v>15</v>
          </cell>
          <cell r="T72">
            <v>16</v>
          </cell>
          <cell r="U72">
            <v>17</v>
          </cell>
        </row>
        <row r="74">
          <cell r="B74" t="str">
            <v>T. P. M</v>
          </cell>
          <cell r="C74" t="str">
            <v>DAN</v>
          </cell>
          <cell r="D74" t="str">
            <v>HIN</v>
          </cell>
          <cell r="E74" t="str">
            <v>ADV M/P</v>
          </cell>
          <cell r="F74" t="str">
            <v>M/P</v>
          </cell>
          <cell r="I74">
            <v>5</v>
          </cell>
          <cell r="J74">
            <v>6</v>
          </cell>
          <cell r="K74">
            <v>7</v>
          </cell>
          <cell r="L74">
            <v>8</v>
          </cell>
          <cell r="M74">
            <v>9</v>
          </cell>
          <cell r="N74">
            <v>10</v>
          </cell>
          <cell r="O74">
            <v>11</v>
          </cell>
          <cell r="P74">
            <v>12</v>
          </cell>
          <cell r="Q74">
            <v>13</v>
          </cell>
          <cell r="R74">
            <v>14</v>
          </cell>
          <cell r="S74">
            <v>15</v>
          </cell>
          <cell r="T74">
            <v>16</v>
          </cell>
          <cell r="U74">
            <v>17</v>
          </cell>
        </row>
        <row r="76">
          <cell r="B76" t="str">
            <v>QUALITY STDS</v>
          </cell>
          <cell r="C76" t="str">
            <v>DAN</v>
          </cell>
          <cell r="D76" t="str">
            <v>HIN</v>
          </cell>
          <cell r="E76" t="str">
            <v>ADV M/P</v>
          </cell>
          <cell r="F76" t="str">
            <v>M/P</v>
          </cell>
          <cell r="I76">
            <v>5</v>
          </cell>
          <cell r="J76">
            <v>6</v>
          </cell>
          <cell r="K76">
            <v>7</v>
          </cell>
          <cell r="L76">
            <v>8</v>
          </cell>
          <cell r="M76">
            <v>9</v>
          </cell>
          <cell r="N76">
            <v>10</v>
          </cell>
          <cell r="O76">
            <v>11</v>
          </cell>
          <cell r="P76">
            <v>12</v>
          </cell>
          <cell r="Q76">
            <v>13</v>
          </cell>
          <cell r="R76">
            <v>14</v>
          </cell>
          <cell r="S76">
            <v>15</v>
          </cell>
          <cell r="T76">
            <v>16</v>
          </cell>
          <cell r="U76">
            <v>17</v>
          </cell>
        </row>
        <row r="78">
          <cell r="B78" t="str">
            <v>PACKAGING</v>
          </cell>
          <cell r="C78" t="str">
            <v>DAN</v>
          </cell>
          <cell r="D78" t="str">
            <v>HIN</v>
          </cell>
          <cell r="E78" t="str">
            <v>ADV M/P</v>
          </cell>
          <cell r="F78" t="str">
            <v>M/P</v>
          </cell>
          <cell r="I78">
            <v>5</v>
          </cell>
          <cell r="J78">
            <v>6</v>
          </cell>
          <cell r="K78">
            <v>7</v>
          </cell>
          <cell r="L78">
            <v>8</v>
          </cell>
          <cell r="M78">
            <v>9</v>
          </cell>
          <cell r="N78">
            <v>10</v>
          </cell>
          <cell r="O78">
            <v>11</v>
          </cell>
          <cell r="P78">
            <v>12</v>
          </cell>
          <cell r="Q78">
            <v>13</v>
          </cell>
          <cell r="R78">
            <v>14</v>
          </cell>
          <cell r="S78">
            <v>15</v>
          </cell>
          <cell r="T78">
            <v>16</v>
          </cell>
          <cell r="U78">
            <v>17</v>
          </cell>
        </row>
        <row r="80">
          <cell r="B80" t="str">
            <v>DELIVERY SYS</v>
          </cell>
          <cell r="C80" t="str">
            <v>DAN</v>
          </cell>
          <cell r="D80" t="str">
            <v>HIN</v>
          </cell>
          <cell r="E80" t="str">
            <v>ADV M/P</v>
          </cell>
          <cell r="F80" t="str">
            <v>M/P</v>
          </cell>
          <cell r="I80">
            <v>5</v>
          </cell>
          <cell r="J80">
            <v>6</v>
          </cell>
          <cell r="K80">
            <v>7</v>
          </cell>
          <cell r="L80">
            <v>8</v>
          </cell>
          <cell r="M80">
            <v>9</v>
          </cell>
          <cell r="N80">
            <v>10</v>
          </cell>
          <cell r="O80">
            <v>11</v>
          </cell>
          <cell r="P80">
            <v>12</v>
          </cell>
          <cell r="Q80">
            <v>13</v>
          </cell>
          <cell r="R80">
            <v>14</v>
          </cell>
          <cell r="S80">
            <v>15</v>
          </cell>
          <cell r="T80">
            <v>16</v>
          </cell>
          <cell r="U80">
            <v>17</v>
          </cell>
        </row>
        <row r="83">
          <cell r="C83" t="str">
            <v>FILL TO SHOW % COMPLETE</v>
          </cell>
          <cell r="G83" t="str">
            <v>HAS ALL RELEVANT DOCUMENTATION BEEN SUPPLIED ?       Y / N</v>
          </cell>
        </row>
        <row r="84">
          <cell r="G84" t="str">
            <v>(IF YES, PLEASE ENSURE THAT ALL DOCUMENTS ARE ATTACHED TO THE AUDIT REPORT)</v>
          </cell>
        </row>
        <row r="85">
          <cell r="G85" t="str">
            <v>(IF NO, PLEASE SHOW DATE TO SEND TO HUM BELOW.)</v>
          </cell>
        </row>
        <row r="86">
          <cell r="B86" t="str">
            <v>STATUS / CONCERN SUMMARY</v>
          </cell>
        </row>
        <row r="88">
          <cell r="B88" t="str">
            <v>CHECK ITEM</v>
          </cell>
          <cell r="C88" t="str">
            <v>LEVEL</v>
          </cell>
          <cell r="D88" t="str">
            <v>DETAIL OF CONCERN</v>
          </cell>
          <cell r="I88" t="str">
            <v>COUNTERMEASURE</v>
          </cell>
          <cell r="P88" t="str">
            <v>WHO</v>
          </cell>
          <cell r="R88" t="str">
            <v>WHEN</v>
          </cell>
          <cell r="T88" t="str">
            <v>RESULT</v>
          </cell>
        </row>
        <row r="106">
          <cell r="G106" t="str">
            <v>EI-C READINESS AUDIT VISIT - MATERIALS</v>
          </cell>
          <cell r="S106" t="str">
            <v>Page ___ / ___</v>
          </cell>
        </row>
        <row r="108">
          <cell r="B108" t="str">
            <v>OBJECTIVE : TO CONFIRM THE PLAN AND STATUS OF MATERIALS AND CHILD PARTS TO SUPPORT PRODUCTION</v>
          </cell>
        </row>
        <row r="111">
          <cell r="C111" t="str">
            <v>PRE-PRODUCTION PHASE</v>
          </cell>
          <cell r="I111" t="str">
            <v>MASS PRODUCTION RAMP-UP PHASE</v>
          </cell>
        </row>
        <row r="112">
          <cell r="B112" t="str">
            <v>BOP AVAIL.</v>
          </cell>
          <cell r="C112" t="str">
            <v>DAN</v>
          </cell>
          <cell r="D112" t="str">
            <v>HIN</v>
          </cell>
          <cell r="E112" t="str">
            <v>ADV M/P</v>
          </cell>
          <cell r="F112" t="str">
            <v>M/P</v>
          </cell>
          <cell r="I112">
            <v>5</v>
          </cell>
          <cell r="J112">
            <v>6</v>
          </cell>
          <cell r="K112">
            <v>7</v>
          </cell>
          <cell r="L112">
            <v>8</v>
          </cell>
          <cell r="M112">
            <v>9</v>
          </cell>
          <cell r="N112">
            <v>10</v>
          </cell>
          <cell r="O112">
            <v>11</v>
          </cell>
          <cell r="P112">
            <v>12</v>
          </cell>
          <cell r="Q112">
            <v>13</v>
          </cell>
          <cell r="R112">
            <v>14</v>
          </cell>
          <cell r="S112">
            <v>15</v>
          </cell>
          <cell r="T112">
            <v>16</v>
          </cell>
          <cell r="U112">
            <v>17</v>
          </cell>
        </row>
        <row r="114">
          <cell r="B114" t="str">
            <v>BOP CAP'BTY</v>
          </cell>
          <cell r="C114" t="str">
            <v>DAN</v>
          </cell>
          <cell r="D114" t="str">
            <v>HIN</v>
          </cell>
          <cell r="E114" t="str">
            <v>ADV M/P</v>
          </cell>
          <cell r="F114" t="str">
            <v>M/P</v>
          </cell>
          <cell r="I114">
            <v>5</v>
          </cell>
          <cell r="J114">
            <v>6</v>
          </cell>
          <cell r="K114">
            <v>7</v>
          </cell>
          <cell r="L114">
            <v>8</v>
          </cell>
          <cell r="M114">
            <v>9</v>
          </cell>
          <cell r="N114">
            <v>10</v>
          </cell>
          <cell r="O114">
            <v>11</v>
          </cell>
          <cell r="P114">
            <v>12</v>
          </cell>
          <cell r="Q114">
            <v>13</v>
          </cell>
          <cell r="R114">
            <v>14</v>
          </cell>
          <cell r="S114">
            <v>15</v>
          </cell>
          <cell r="T114">
            <v>16</v>
          </cell>
          <cell r="U114">
            <v>17</v>
          </cell>
        </row>
        <row r="116">
          <cell r="B116" t="str">
            <v>R / MTL ORDER</v>
          </cell>
          <cell r="C116" t="str">
            <v>DAN</v>
          </cell>
          <cell r="D116" t="str">
            <v>HIN</v>
          </cell>
          <cell r="E116" t="str">
            <v>ADV M/P</v>
          </cell>
          <cell r="F116" t="str">
            <v>M/P</v>
          </cell>
          <cell r="I116">
            <v>5</v>
          </cell>
          <cell r="J116">
            <v>6</v>
          </cell>
          <cell r="K116">
            <v>7</v>
          </cell>
          <cell r="L116">
            <v>8</v>
          </cell>
          <cell r="M116">
            <v>9</v>
          </cell>
          <cell r="N116">
            <v>10</v>
          </cell>
          <cell r="O116">
            <v>11</v>
          </cell>
          <cell r="P116">
            <v>12</v>
          </cell>
          <cell r="Q116">
            <v>13</v>
          </cell>
          <cell r="R116">
            <v>14</v>
          </cell>
          <cell r="S116">
            <v>15</v>
          </cell>
          <cell r="T116">
            <v>16</v>
          </cell>
          <cell r="U116">
            <v>17</v>
          </cell>
        </row>
        <row r="118">
          <cell r="B118" t="str">
            <v>BOP ORDER</v>
          </cell>
          <cell r="C118" t="str">
            <v>DAN</v>
          </cell>
          <cell r="D118" t="str">
            <v>HIN</v>
          </cell>
          <cell r="E118" t="str">
            <v>ADV M/P</v>
          </cell>
          <cell r="F118" t="str">
            <v>M/P</v>
          </cell>
          <cell r="I118">
            <v>5</v>
          </cell>
          <cell r="J118">
            <v>6</v>
          </cell>
          <cell r="K118">
            <v>7</v>
          </cell>
          <cell r="L118">
            <v>8</v>
          </cell>
          <cell r="M118">
            <v>9</v>
          </cell>
          <cell r="N118">
            <v>10</v>
          </cell>
          <cell r="O118">
            <v>11</v>
          </cell>
          <cell r="P118">
            <v>12</v>
          </cell>
          <cell r="Q118">
            <v>13</v>
          </cell>
          <cell r="R118">
            <v>14</v>
          </cell>
          <cell r="S118">
            <v>15</v>
          </cell>
          <cell r="T118">
            <v>16</v>
          </cell>
          <cell r="U118">
            <v>17</v>
          </cell>
        </row>
        <row r="120">
          <cell r="B120" t="str">
            <v>BOP AUDIT</v>
          </cell>
          <cell r="C120" t="str">
            <v>DAN</v>
          </cell>
          <cell r="D120" t="str">
            <v>HIN</v>
          </cell>
          <cell r="E120" t="str">
            <v>ADV M/P</v>
          </cell>
          <cell r="F120" t="str">
            <v>M/P</v>
          </cell>
          <cell r="I120">
            <v>5</v>
          </cell>
          <cell r="J120">
            <v>6</v>
          </cell>
          <cell r="K120">
            <v>7</v>
          </cell>
          <cell r="L120">
            <v>8</v>
          </cell>
          <cell r="M120">
            <v>9</v>
          </cell>
          <cell r="N120">
            <v>10</v>
          </cell>
          <cell r="O120">
            <v>11</v>
          </cell>
          <cell r="P120">
            <v>12</v>
          </cell>
          <cell r="Q120">
            <v>13</v>
          </cell>
          <cell r="R120">
            <v>14</v>
          </cell>
          <cell r="S120">
            <v>15</v>
          </cell>
          <cell r="T120">
            <v>16</v>
          </cell>
          <cell r="U120">
            <v>17</v>
          </cell>
        </row>
        <row r="123">
          <cell r="C123" t="str">
            <v>FILL TO SHOW % COMPLETE</v>
          </cell>
          <cell r="G123" t="str">
            <v xml:space="preserve">HAS ALL THE RELEVANT DOCUMENTATION BEEN SUPPLIED ?     Y / N </v>
          </cell>
        </row>
        <row r="124">
          <cell r="G124" t="str">
            <v>(IF YES, PLEASE ENSURE THAT ALL DOCUMENTS ARE ATTACHED TO THE AUDIT REPORT)</v>
          </cell>
        </row>
        <row r="125">
          <cell r="G125" t="str">
            <v>(IF NO, PLEASE SHOW DATE TO SEND TO HUM BELOW.)</v>
          </cell>
        </row>
        <row r="127">
          <cell r="B127" t="str">
            <v>STATUS / CONCERN SUMMARY</v>
          </cell>
        </row>
        <row r="129">
          <cell r="B129" t="str">
            <v>CHECK ITEM</v>
          </cell>
          <cell r="C129" t="str">
            <v>LEVEL</v>
          </cell>
          <cell r="D129" t="str">
            <v>DETAIL OF CONCERN</v>
          </cell>
          <cell r="I129" t="str">
            <v>COUNTERMEASURE</v>
          </cell>
          <cell r="P129" t="str">
            <v>WHO</v>
          </cell>
          <cell r="R129" t="str">
            <v>WHEN</v>
          </cell>
          <cell r="T129" t="str">
            <v>RESULT</v>
          </cell>
        </row>
        <row r="159">
          <cell r="G159" t="str">
            <v>EI-C READINESS AUDIT VISIT - MACHINES</v>
          </cell>
          <cell r="S159" t="str">
            <v>Page ___ / ___</v>
          </cell>
        </row>
        <row r="161">
          <cell r="B161" t="str">
            <v>OBJECTIVE : TO CONFIRM THE PLAN AND STATUS OF TOOLING AND FACILITY DEVELOPMENT</v>
          </cell>
        </row>
        <row r="164">
          <cell r="C164" t="str">
            <v>PRE-PRODUCTION PHASE</v>
          </cell>
          <cell r="I164" t="str">
            <v>MASS PRODUCTION RAMP-UP PHASE</v>
          </cell>
        </row>
        <row r="165">
          <cell r="B165" t="str">
            <v>TOOLING</v>
          </cell>
          <cell r="C165" t="str">
            <v>DAN</v>
          </cell>
          <cell r="D165" t="str">
            <v>HIN</v>
          </cell>
          <cell r="E165" t="str">
            <v>ADV M/P</v>
          </cell>
          <cell r="F165" t="str">
            <v>M/P</v>
          </cell>
          <cell r="I165">
            <v>5</v>
          </cell>
          <cell r="J165">
            <v>6</v>
          </cell>
          <cell r="K165">
            <v>7</v>
          </cell>
          <cell r="L165">
            <v>8</v>
          </cell>
          <cell r="M165">
            <v>9</v>
          </cell>
          <cell r="N165">
            <v>10</v>
          </cell>
          <cell r="O165">
            <v>11</v>
          </cell>
          <cell r="P165">
            <v>12</v>
          </cell>
          <cell r="Q165">
            <v>13</v>
          </cell>
          <cell r="R165">
            <v>14</v>
          </cell>
          <cell r="S165">
            <v>15</v>
          </cell>
          <cell r="T165">
            <v>16</v>
          </cell>
          <cell r="U165">
            <v>17</v>
          </cell>
        </row>
        <row r="167">
          <cell r="B167" t="str">
            <v>FACILITY</v>
          </cell>
          <cell r="C167" t="str">
            <v>DAN</v>
          </cell>
          <cell r="D167" t="str">
            <v>HIN</v>
          </cell>
          <cell r="E167" t="str">
            <v>ADV M/P</v>
          </cell>
          <cell r="F167" t="str">
            <v>M/P</v>
          </cell>
          <cell r="I167">
            <v>5</v>
          </cell>
          <cell r="J167">
            <v>6</v>
          </cell>
          <cell r="K167">
            <v>7</v>
          </cell>
          <cell r="L167">
            <v>8</v>
          </cell>
          <cell r="M167">
            <v>9</v>
          </cell>
          <cell r="N167">
            <v>10</v>
          </cell>
          <cell r="O167">
            <v>11</v>
          </cell>
          <cell r="P167">
            <v>12</v>
          </cell>
          <cell r="Q167">
            <v>13</v>
          </cell>
          <cell r="R167">
            <v>14</v>
          </cell>
          <cell r="S167">
            <v>15</v>
          </cell>
          <cell r="T167">
            <v>16</v>
          </cell>
          <cell r="U167">
            <v>17</v>
          </cell>
        </row>
        <row r="169">
          <cell r="B169" t="str">
            <v>LAYOUT</v>
          </cell>
          <cell r="C169" t="str">
            <v>DAN</v>
          </cell>
          <cell r="D169" t="str">
            <v>HIN</v>
          </cell>
          <cell r="E169" t="str">
            <v>ADV M/P</v>
          </cell>
          <cell r="F169" t="str">
            <v>M/P</v>
          </cell>
          <cell r="I169">
            <v>5</v>
          </cell>
          <cell r="J169">
            <v>6</v>
          </cell>
          <cell r="K169">
            <v>7</v>
          </cell>
          <cell r="L169">
            <v>8</v>
          </cell>
          <cell r="M169">
            <v>9</v>
          </cell>
          <cell r="N169">
            <v>10</v>
          </cell>
          <cell r="O169">
            <v>11</v>
          </cell>
          <cell r="P169">
            <v>12</v>
          </cell>
          <cell r="Q169">
            <v>13</v>
          </cell>
          <cell r="R169">
            <v>14</v>
          </cell>
          <cell r="S169">
            <v>15</v>
          </cell>
          <cell r="T169">
            <v>16</v>
          </cell>
          <cell r="U169">
            <v>17</v>
          </cell>
        </row>
        <row r="171">
          <cell r="B171" t="str">
            <v>INSTAL COMPL</v>
          </cell>
          <cell r="C171" t="str">
            <v>DAN</v>
          </cell>
          <cell r="D171" t="str">
            <v>HIN</v>
          </cell>
          <cell r="E171" t="str">
            <v>ADV M/P</v>
          </cell>
          <cell r="F171" t="str">
            <v>M/P</v>
          </cell>
          <cell r="I171">
            <v>5</v>
          </cell>
          <cell r="J171">
            <v>6</v>
          </cell>
          <cell r="K171">
            <v>7</v>
          </cell>
          <cell r="L171">
            <v>8</v>
          </cell>
          <cell r="M171">
            <v>9</v>
          </cell>
          <cell r="N171">
            <v>10</v>
          </cell>
          <cell r="O171">
            <v>11</v>
          </cell>
          <cell r="P171">
            <v>12</v>
          </cell>
          <cell r="Q171">
            <v>13</v>
          </cell>
          <cell r="R171">
            <v>14</v>
          </cell>
          <cell r="S171">
            <v>15</v>
          </cell>
          <cell r="T171">
            <v>16</v>
          </cell>
          <cell r="U171">
            <v>17</v>
          </cell>
        </row>
        <row r="173">
          <cell r="B173" t="str">
            <v>CAPACITY STDY</v>
          </cell>
          <cell r="C173" t="str">
            <v>DAN</v>
          </cell>
          <cell r="D173" t="str">
            <v>HIN</v>
          </cell>
          <cell r="E173" t="str">
            <v>ADV M/P</v>
          </cell>
          <cell r="F173" t="str">
            <v>M/P</v>
          </cell>
          <cell r="I173">
            <v>5</v>
          </cell>
          <cell r="J173">
            <v>6</v>
          </cell>
          <cell r="K173">
            <v>7</v>
          </cell>
          <cell r="L173">
            <v>8</v>
          </cell>
          <cell r="M173">
            <v>9</v>
          </cell>
          <cell r="N173">
            <v>10</v>
          </cell>
          <cell r="O173">
            <v>11</v>
          </cell>
          <cell r="P173">
            <v>12</v>
          </cell>
          <cell r="Q173">
            <v>13</v>
          </cell>
          <cell r="R173">
            <v>14</v>
          </cell>
          <cell r="S173">
            <v>15</v>
          </cell>
          <cell r="T173">
            <v>16</v>
          </cell>
          <cell r="U173">
            <v>17</v>
          </cell>
        </row>
        <row r="175">
          <cell r="B175" t="str">
            <v>CAPABL STDY</v>
          </cell>
          <cell r="C175" t="str">
            <v>DAN</v>
          </cell>
          <cell r="D175" t="str">
            <v>HIN</v>
          </cell>
          <cell r="E175" t="str">
            <v>ADV M/P</v>
          </cell>
          <cell r="F175" t="str">
            <v>M/P</v>
          </cell>
          <cell r="I175">
            <v>5</v>
          </cell>
          <cell r="J175">
            <v>6</v>
          </cell>
          <cell r="K175">
            <v>7</v>
          </cell>
          <cell r="L175">
            <v>8</v>
          </cell>
          <cell r="M175">
            <v>9</v>
          </cell>
          <cell r="N175">
            <v>10</v>
          </cell>
          <cell r="O175">
            <v>11</v>
          </cell>
          <cell r="P175">
            <v>12</v>
          </cell>
          <cell r="Q175">
            <v>13</v>
          </cell>
          <cell r="R175">
            <v>14</v>
          </cell>
          <cell r="S175">
            <v>15</v>
          </cell>
          <cell r="T175">
            <v>16</v>
          </cell>
          <cell r="U175">
            <v>17</v>
          </cell>
        </row>
        <row r="178">
          <cell r="C178" t="str">
            <v>FILL TO SHOW % COMPLETE</v>
          </cell>
          <cell r="G178" t="str">
            <v>HAS ALL RELEVANT DOCUMENTATION BEEN SUPPLIED ?    Y / N</v>
          </cell>
        </row>
        <row r="179">
          <cell r="G179" t="str">
            <v>(IF YES, PLEASE ENSURE THAT ALL DOCUMENTS ARE ATTACHED TO THE AUDIT REPORT)</v>
          </cell>
        </row>
        <row r="180">
          <cell r="G180" t="str">
            <v>(IF NO, PLEASE SHOW DATE TO SEND TO HUM BELOW.)</v>
          </cell>
        </row>
        <row r="182">
          <cell r="B182" t="str">
            <v>STATUS / CONCERN SUMMARY</v>
          </cell>
          <cell r="E182" t="str">
            <v>CAPACITY CHECKS:  CONFIRM PROCESS CYCLE TIME WITH TACT REQUIRED WHERE TACT = AVAILABLE SECONDS IN A DAY / AVERAGE DAILY CALL</v>
          </cell>
        </row>
        <row r="183">
          <cell r="B183" t="str">
            <v xml:space="preserve">TO ESTABLISH DAILY CAPACITY: (3600/PROVEN CYCLE TIMES) x AVAILABELE TIME IN A DAY x EFFICIENCY FACTOR x REJECT FACTOR.   AVAILABLE TIME  = SHIFT HRS - ALL BREAKS / WASH UP TIMES </v>
          </cell>
        </row>
        <row r="184">
          <cell r="B184" t="str">
            <v>CHECK ITEM</v>
          </cell>
          <cell r="C184" t="str">
            <v>LEVEL</v>
          </cell>
          <cell r="D184" t="str">
            <v>DETAIL OF CONCERN</v>
          </cell>
          <cell r="I184" t="str">
            <v>COUNTERMEASURE</v>
          </cell>
          <cell r="P184" t="str">
            <v>WHO</v>
          </cell>
          <cell r="R184" t="str">
            <v>WHEN</v>
          </cell>
          <cell r="T184" t="str">
            <v>RESULT</v>
          </cell>
        </row>
        <row r="205">
          <cell r="G205" t="str">
            <v>EI-C READINESS AUDIT VISIT - ….</v>
          </cell>
          <cell r="S205" t="str">
            <v>Page ___ / ___</v>
          </cell>
        </row>
        <row r="207">
          <cell r="B207" t="str">
            <v>STATUS / CONCERN SUMMARY CONTINUATION</v>
          </cell>
        </row>
        <row r="209">
          <cell r="B209" t="str">
            <v>CHECK ITEM</v>
          </cell>
          <cell r="C209" t="str">
            <v>LEVEL</v>
          </cell>
          <cell r="D209" t="str">
            <v>DETAIL OF CONCERN</v>
          </cell>
          <cell r="I209" t="str">
            <v>COUNTERMEASURE</v>
          </cell>
          <cell r="P209" t="str">
            <v>WHO</v>
          </cell>
          <cell r="R209" t="str">
            <v>WHEN</v>
          </cell>
          <cell r="T209" t="str">
            <v>RESULT</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シート（結果）"/>
      <sheetName val="条件シート（実行）"/>
      <sheetName val="目標パターン（参照）"/>
      <sheetName val="マスタシート"/>
      <sheetName val="AutoexecSQL"/>
      <sheetName val="Config"/>
      <sheetName val="販売経過月別推移表"/>
      <sheetName val="ODYSSEY_1999(1)"/>
    </sheetNames>
    <sheetDataSet>
      <sheetData sheetId="0" refreshError="1"/>
      <sheetData sheetId="1" refreshError="1"/>
      <sheetData sheetId="2" refreshError="1"/>
      <sheetData sheetId="3" refreshError="1"/>
      <sheetData sheetId="4" refreshError="1"/>
      <sheetData sheetId="5">
        <row r="2">
          <cell r="B2" t="str">
            <v>SYSTEM</v>
          </cell>
          <cell r="C2" t="str">
            <v>SYSTEM</v>
          </cell>
          <cell r="D2" t="str">
            <v>HNJ_SYS</v>
          </cell>
        </row>
        <row r="3">
          <cell r="B3" t="str">
            <v>MANAGER</v>
          </cell>
          <cell r="C3" t="str">
            <v>MANAGER</v>
          </cell>
          <cell r="D3" t="str">
            <v>HNJ_SYS</v>
          </cell>
        </row>
        <row r="4">
          <cell r="B4" t="str">
            <v>PV5000</v>
          </cell>
          <cell r="C4" t="str">
            <v>PV5000</v>
          </cell>
          <cell r="D4" t="str">
            <v>PV5000</v>
          </cell>
        </row>
      </sheetData>
      <sheetData sheetId="6" refreshError="1"/>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yloučení odpovědnosti"/>
      <sheetName val="Krycí list"/>
      <sheetName val="Maska zadání"/>
      <sheetName val="Otázky"/>
      <sheetName val="Matice hodnocení"/>
      <sheetName val="PrGr1"/>
      <sheetName val="PrGr2"/>
      <sheetName val="PrGr3"/>
      <sheetName val="PrGr4"/>
      <sheetName val="Cover sheet "/>
      <sheetName val="Action plan"/>
      <sheetName val="History"/>
      <sheetName val="Language-Sprachen"/>
      <sheetName val="CSV"/>
    </sheetNames>
    <sheetDataSet>
      <sheetData sheetId="0"/>
      <sheetData sheetId="1">
        <row r="5">
          <cell r="A5" t="str">
            <v>Audit Organization:</v>
          </cell>
        </row>
      </sheetData>
      <sheetData sheetId="2">
        <row r="9">
          <cell r="B9" t="str">
            <v>Order No.:</v>
          </cell>
        </row>
        <row r="19">
          <cell r="C19" t="str">
            <v>Unipres</v>
          </cell>
        </row>
        <row r="20">
          <cell r="C20" t="str">
            <v>Cherry Blossom Way</v>
          </cell>
        </row>
        <row r="21">
          <cell r="C21" t="str">
            <v>Tyne and Wear</v>
          </cell>
        </row>
        <row r="23">
          <cell r="C23" t="str">
            <v>SR5 3NT</v>
          </cell>
        </row>
        <row r="26">
          <cell r="C26"/>
        </row>
        <row r="38">
          <cell r="C38"/>
        </row>
        <row r="39">
          <cell r="C39"/>
        </row>
        <row r="40">
          <cell r="C40"/>
        </row>
        <row r="41">
          <cell r="C41"/>
        </row>
        <row r="42">
          <cell r="C42"/>
        </row>
        <row r="43">
          <cell r="C43"/>
        </row>
        <row r="44">
          <cell r="C44"/>
        </row>
        <row r="45">
          <cell r="C45"/>
        </row>
        <row r="46">
          <cell r="C46"/>
        </row>
        <row r="47">
          <cell r="C47"/>
        </row>
      </sheetData>
      <sheetData sheetId="3"/>
      <sheetData sheetId="4">
        <row r="8">
          <cell r="AS8" t="str">
            <v>n.e.</v>
          </cell>
        </row>
        <row r="14">
          <cell r="AS14" t="str">
            <v>n.e.</v>
          </cell>
        </row>
        <row r="16">
          <cell r="L16" t="str">
            <v>n.e.</v>
          </cell>
          <cell r="W16" t="str">
            <v>n.e.</v>
          </cell>
        </row>
        <row r="22">
          <cell r="AS22" t="str">
            <v>n.e.</v>
          </cell>
        </row>
        <row r="24">
          <cell r="O24" t="str">
            <v>n.e.</v>
          </cell>
          <cell r="AB24" t="str">
            <v>n.e.</v>
          </cell>
        </row>
        <row r="29">
          <cell r="AS29">
            <v>0.94</v>
          </cell>
        </row>
        <row r="45">
          <cell r="AS45">
            <v>0.89</v>
          </cell>
        </row>
      </sheetData>
      <sheetData sheetId="5">
        <row r="62">
          <cell r="BB62">
            <v>0.89</v>
          </cell>
        </row>
      </sheetData>
      <sheetData sheetId="6">
        <row r="62">
          <cell r="BB62" t="str">
            <v>n.e.</v>
          </cell>
        </row>
      </sheetData>
      <sheetData sheetId="7">
        <row r="62">
          <cell r="BB62" t="str">
            <v>n.e.</v>
          </cell>
        </row>
      </sheetData>
      <sheetData sheetId="8">
        <row r="62">
          <cell r="BE62" t="str">
            <v>n.e.</v>
          </cell>
        </row>
      </sheetData>
      <sheetData sheetId="9"/>
      <sheetData sheetId="10"/>
      <sheetData sheetId="11"/>
      <sheetData sheetId="12">
        <row r="3">
          <cell r="A3">
            <v>3</v>
          </cell>
        </row>
        <row r="4">
          <cell r="I4" t="str">
            <v>CZECH</v>
          </cell>
        </row>
        <row r="5">
          <cell r="I5" t="str">
            <v>ENGLISH</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B1:BC99"/>
  <sheetViews>
    <sheetView tabSelected="1" topLeftCell="B1" zoomScale="106" zoomScaleNormal="106" workbookViewId="0">
      <selection activeCell="B2" sqref="B2:R2"/>
    </sheetView>
  </sheetViews>
  <sheetFormatPr defaultRowHeight="13.2"/>
  <cols>
    <col min="1" max="1" width="0.88671875" customWidth="1"/>
    <col min="2" max="2" width="38.5546875" customWidth="1"/>
    <col min="3" max="3" width="13.88671875" customWidth="1"/>
    <col min="4" max="4" width="13.6640625" customWidth="1"/>
    <col min="5" max="5" width="6.6640625" customWidth="1"/>
    <col min="6" max="6" width="7.6640625" customWidth="1"/>
    <col min="7" max="7" width="7.5546875" customWidth="1"/>
    <col min="8" max="8" width="7.88671875" customWidth="1"/>
  </cols>
  <sheetData>
    <row r="1" spans="2:55" ht="7.5" customHeight="1" thickBot="1"/>
    <row r="2" spans="2:55" s="1" customFormat="1" ht="63.75" customHeight="1">
      <c r="B2" s="121" t="s">
        <v>0</v>
      </c>
      <c r="C2" s="122"/>
      <c r="D2" s="122"/>
      <c r="E2" s="122"/>
      <c r="F2" s="122"/>
      <c r="G2" s="122"/>
      <c r="H2" s="122"/>
      <c r="I2" s="122"/>
      <c r="J2" s="122"/>
      <c r="K2" s="122"/>
      <c r="L2" s="122"/>
      <c r="M2" s="122"/>
      <c r="N2" s="122"/>
      <c r="O2" s="122"/>
      <c r="P2" s="122"/>
      <c r="Q2" s="122"/>
      <c r="R2" s="123"/>
      <c r="S2"/>
      <c r="T2"/>
      <c r="U2"/>
      <c r="V2"/>
      <c r="W2"/>
      <c r="X2"/>
      <c r="Y2"/>
      <c r="Z2"/>
      <c r="AA2"/>
      <c r="AB2"/>
      <c r="AC2"/>
      <c r="AD2"/>
      <c r="AE2"/>
      <c r="AF2"/>
      <c r="AG2"/>
      <c r="AH2"/>
      <c r="AI2"/>
      <c r="AJ2"/>
      <c r="AK2"/>
      <c r="AL2"/>
      <c r="AM2"/>
      <c r="AN2"/>
      <c r="AO2"/>
      <c r="AP2"/>
      <c r="AQ2"/>
      <c r="AR2"/>
      <c r="AS2"/>
      <c r="AT2"/>
      <c r="AU2"/>
      <c r="AV2"/>
      <c r="AW2"/>
      <c r="AX2"/>
      <c r="AY2"/>
      <c r="AZ2"/>
      <c r="BA2"/>
      <c r="BB2"/>
      <c r="BC2"/>
    </row>
    <row r="3" spans="2:55" s="1" customFormat="1" ht="24" customHeight="1" thickBot="1">
      <c r="B3" s="124"/>
      <c r="C3" s="125"/>
      <c r="D3" s="125"/>
      <c r="E3" s="125"/>
      <c r="F3" s="125"/>
      <c r="G3" s="125"/>
      <c r="H3" s="125"/>
      <c r="I3" s="125"/>
      <c r="J3" s="125"/>
      <c r="K3" s="125"/>
      <c r="L3" s="125"/>
      <c r="M3" s="125"/>
      <c r="N3" s="125"/>
      <c r="O3" s="125"/>
      <c r="P3" s="125"/>
      <c r="Q3" s="125"/>
      <c r="R3" s="126"/>
      <c r="S3"/>
      <c r="T3"/>
      <c r="U3"/>
      <c r="V3"/>
      <c r="W3"/>
      <c r="X3"/>
      <c r="Y3"/>
      <c r="Z3"/>
      <c r="AA3"/>
      <c r="AB3"/>
      <c r="AC3"/>
      <c r="AD3"/>
      <c r="AE3"/>
      <c r="AF3"/>
      <c r="AG3"/>
      <c r="AH3"/>
      <c r="AI3"/>
      <c r="AJ3"/>
      <c r="AK3"/>
      <c r="AL3"/>
      <c r="AM3"/>
      <c r="AN3"/>
      <c r="AO3"/>
      <c r="AP3"/>
      <c r="AQ3"/>
      <c r="AR3"/>
      <c r="AS3"/>
      <c r="AT3"/>
      <c r="AU3"/>
      <c r="AV3"/>
      <c r="AW3"/>
      <c r="AX3"/>
      <c r="AY3"/>
      <c r="AZ3"/>
      <c r="BA3"/>
      <c r="BB3"/>
      <c r="BC3"/>
    </row>
    <row r="4" spans="2:55" s="1" customFormat="1" ht="8.25" customHeight="1" thickBot="1">
      <c r="B4" s="127"/>
      <c r="C4" s="128"/>
      <c r="D4" s="128"/>
      <c r="E4" s="128"/>
      <c r="F4" s="128"/>
      <c r="G4" s="128"/>
      <c r="H4" s="128"/>
      <c r="I4" s="128"/>
      <c r="J4" s="128"/>
      <c r="K4" s="128"/>
      <c r="L4" s="128"/>
      <c r="M4" s="128"/>
      <c r="N4" s="128"/>
      <c r="O4" s="128"/>
      <c r="P4" s="128"/>
      <c r="Q4" s="128"/>
      <c r="R4" s="129"/>
      <c r="S4"/>
      <c r="T4"/>
      <c r="U4"/>
      <c r="V4"/>
      <c r="W4"/>
      <c r="X4"/>
      <c r="Y4"/>
      <c r="Z4"/>
      <c r="AA4"/>
      <c r="AB4"/>
      <c r="AC4"/>
      <c r="AD4"/>
      <c r="AE4"/>
      <c r="AF4"/>
      <c r="AG4"/>
      <c r="AH4"/>
      <c r="AI4"/>
      <c r="AJ4"/>
      <c r="AK4"/>
      <c r="AL4"/>
      <c r="AM4"/>
      <c r="AN4"/>
      <c r="AO4"/>
      <c r="AP4"/>
      <c r="AQ4"/>
      <c r="AR4"/>
      <c r="AS4"/>
      <c r="AT4"/>
      <c r="AU4"/>
      <c r="AV4"/>
      <c r="AW4"/>
      <c r="AX4"/>
      <c r="AY4"/>
      <c r="AZ4"/>
      <c r="BA4"/>
      <c r="BB4"/>
      <c r="BC4"/>
    </row>
    <row r="5" spans="2:55" s="2" customFormat="1" ht="23.25" customHeight="1">
      <c r="B5" s="130" t="s">
        <v>1</v>
      </c>
      <c r="C5" s="132"/>
      <c r="D5" s="134" t="s">
        <v>2</v>
      </c>
      <c r="E5" s="134"/>
      <c r="F5" s="135"/>
      <c r="G5" s="136" t="s">
        <v>3</v>
      </c>
      <c r="H5" s="137"/>
      <c r="I5" s="137"/>
      <c r="J5" s="137"/>
      <c r="K5" s="137"/>
      <c r="L5" s="137"/>
      <c r="M5" s="137" t="s">
        <v>121</v>
      </c>
      <c r="N5" s="137"/>
      <c r="O5" s="137"/>
      <c r="P5" s="137"/>
      <c r="Q5" s="137"/>
      <c r="R5" s="138"/>
    </row>
    <row r="6" spans="2:55" s="2" customFormat="1" ht="12.75" customHeight="1">
      <c r="B6" s="131"/>
      <c r="C6" s="133"/>
      <c r="D6" s="139"/>
      <c r="E6" s="139"/>
      <c r="F6" s="140"/>
      <c r="G6" s="143"/>
      <c r="H6" s="144"/>
      <c r="I6" s="144"/>
      <c r="J6" s="145"/>
      <c r="K6" s="146"/>
      <c r="L6" s="145"/>
      <c r="M6" s="147"/>
      <c r="N6" s="148"/>
      <c r="O6" s="148"/>
      <c r="P6" s="149"/>
      <c r="Q6" s="147"/>
      <c r="R6" s="150"/>
    </row>
    <row r="7" spans="2:55" s="2" customFormat="1" ht="12.75" customHeight="1">
      <c r="B7" s="151" t="s">
        <v>4</v>
      </c>
      <c r="C7" s="152"/>
      <c r="D7" s="139"/>
      <c r="E7" s="139"/>
      <c r="F7" s="140"/>
      <c r="G7" s="143"/>
      <c r="H7" s="144"/>
      <c r="I7" s="144"/>
      <c r="J7" s="145"/>
      <c r="K7" s="146"/>
      <c r="L7" s="145"/>
      <c r="M7" s="147"/>
      <c r="N7" s="148"/>
      <c r="O7" s="148"/>
      <c r="P7" s="149"/>
      <c r="Q7" s="147"/>
      <c r="R7" s="150"/>
    </row>
    <row r="8" spans="2:55" s="2" customFormat="1" ht="12.75" customHeight="1">
      <c r="B8" s="153"/>
      <c r="C8" s="154"/>
      <c r="D8" s="139"/>
      <c r="E8" s="139"/>
      <c r="F8" s="140"/>
      <c r="G8" s="143"/>
      <c r="H8" s="144"/>
      <c r="I8" s="144"/>
      <c r="J8" s="145"/>
      <c r="K8" s="146"/>
      <c r="L8" s="145"/>
      <c r="M8" s="147"/>
      <c r="N8" s="148"/>
      <c r="O8" s="148"/>
      <c r="P8" s="149"/>
      <c r="Q8" s="147"/>
      <c r="R8" s="150"/>
    </row>
    <row r="9" spans="2:55" s="2" customFormat="1" ht="12.75" customHeight="1">
      <c r="B9" s="155"/>
      <c r="C9" s="156"/>
      <c r="D9" s="139"/>
      <c r="E9" s="139"/>
      <c r="F9" s="140"/>
      <c r="G9" s="143"/>
      <c r="H9" s="144"/>
      <c r="I9" s="144"/>
      <c r="J9" s="145"/>
      <c r="K9" s="146"/>
      <c r="L9" s="145"/>
      <c r="M9" s="147"/>
      <c r="N9" s="148"/>
      <c r="O9" s="148"/>
      <c r="P9" s="149"/>
      <c r="Q9" s="147"/>
      <c r="R9" s="150"/>
    </row>
    <row r="10" spans="2:55" s="2" customFormat="1" ht="12.75" customHeight="1">
      <c r="B10" s="157"/>
      <c r="C10" s="158"/>
      <c r="D10" s="139"/>
      <c r="E10" s="139"/>
      <c r="F10" s="140"/>
      <c r="G10" s="143"/>
      <c r="H10" s="144"/>
      <c r="I10" s="144"/>
      <c r="J10" s="145"/>
      <c r="K10" s="146"/>
      <c r="L10" s="145"/>
      <c r="M10" s="147"/>
      <c r="N10" s="148"/>
      <c r="O10" s="148"/>
      <c r="P10" s="149"/>
      <c r="Q10" s="147"/>
      <c r="R10" s="150"/>
    </row>
    <row r="11" spans="2:55" s="2" customFormat="1" ht="12.75" customHeight="1">
      <c r="B11" s="157"/>
      <c r="C11" s="158"/>
      <c r="D11" s="139"/>
      <c r="E11" s="139"/>
      <c r="F11" s="140"/>
      <c r="G11" s="143"/>
      <c r="H11" s="144"/>
      <c r="I11" s="144"/>
      <c r="J11" s="145"/>
      <c r="K11" s="146"/>
      <c r="L11" s="145"/>
      <c r="M11" s="147"/>
      <c r="N11" s="148"/>
      <c r="O11" s="148"/>
      <c r="P11" s="149"/>
      <c r="Q11" s="147"/>
      <c r="R11" s="150"/>
    </row>
    <row r="12" spans="2:55" s="2" customFormat="1" ht="12.75" customHeight="1" thickBot="1">
      <c r="B12" s="157"/>
      <c r="C12" s="158"/>
      <c r="D12" s="141"/>
      <c r="E12" s="141"/>
      <c r="F12" s="142"/>
      <c r="G12" s="159"/>
      <c r="H12" s="160"/>
      <c r="I12" s="160"/>
      <c r="J12" s="161"/>
      <c r="K12" s="162"/>
      <c r="L12" s="161"/>
      <c r="M12" s="163"/>
      <c r="N12" s="164"/>
      <c r="O12" s="164"/>
      <c r="P12" s="165"/>
      <c r="Q12" s="163"/>
      <c r="R12" s="166"/>
    </row>
    <row r="13" spans="2:55" s="2" customFormat="1" ht="21" customHeight="1" thickBot="1">
      <c r="B13" s="167" t="s">
        <v>5</v>
      </c>
      <c r="C13" s="168"/>
      <c r="D13" s="168"/>
      <c r="E13" s="168"/>
      <c r="F13" s="168"/>
      <c r="G13" s="168"/>
      <c r="H13" s="168"/>
      <c r="I13" s="168"/>
      <c r="J13" s="168"/>
      <c r="K13" s="168"/>
      <c r="L13" s="168"/>
      <c r="M13" s="168"/>
      <c r="N13" s="168"/>
      <c r="O13" s="168"/>
      <c r="P13" s="168"/>
      <c r="Q13" s="168"/>
      <c r="R13" s="169"/>
      <c r="W13" s="3"/>
      <c r="X13" s="4"/>
      <c r="Y13" s="3"/>
      <c r="Z13" s="3"/>
      <c r="AA13" s="3"/>
      <c r="AB13" s="3"/>
      <c r="AC13" s="3"/>
      <c r="AD13" s="3"/>
      <c r="AE13" s="3"/>
      <c r="AF13" s="3"/>
      <c r="AG13" s="3"/>
      <c r="AH13" s="3"/>
      <c r="AI13" s="3"/>
    </row>
    <row r="14" spans="2:55" s="2" customFormat="1" ht="12.75" customHeight="1">
      <c r="B14" s="170" t="s">
        <v>6</v>
      </c>
      <c r="C14" s="172" t="s">
        <v>124</v>
      </c>
      <c r="D14" s="172"/>
      <c r="E14" s="172"/>
      <c r="F14" s="172"/>
      <c r="G14" s="172"/>
      <c r="H14" s="172"/>
      <c r="I14" s="172"/>
      <c r="J14" s="172"/>
      <c r="K14" s="172"/>
      <c r="L14" s="172"/>
      <c r="M14" s="172"/>
      <c r="N14" s="172"/>
      <c r="O14" s="172"/>
      <c r="P14" s="172"/>
      <c r="Q14" s="172"/>
      <c r="R14" s="173"/>
      <c r="W14" s="5"/>
      <c r="X14" s="6"/>
      <c r="Y14" s="7"/>
      <c r="Z14" s="7"/>
      <c r="AA14" s="7"/>
      <c r="AB14" s="7"/>
      <c r="AC14" s="7"/>
      <c r="AD14" s="7"/>
      <c r="AE14" s="7"/>
      <c r="AF14" s="7"/>
      <c r="AG14" s="7"/>
      <c r="AH14" s="7"/>
      <c r="AI14" s="7"/>
    </row>
    <row r="15" spans="2:55" s="2" customFormat="1" ht="42" customHeight="1">
      <c r="B15" s="171"/>
      <c r="C15" s="174"/>
      <c r="D15" s="174"/>
      <c r="E15" s="174"/>
      <c r="F15" s="174"/>
      <c r="G15" s="174"/>
      <c r="H15" s="174"/>
      <c r="I15" s="174"/>
      <c r="J15" s="174"/>
      <c r="K15" s="174"/>
      <c r="L15" s="174"/>
      <c r="M15" s="174"/>
      <c r="N15" s="174"/>
      <c r="O15" s="174"/>
      <c r="P15" s="174"/>
      <c r="Q15" s="174"/>
      <c r="R15" s="175"/>
      <c r="W15" s="5"/>
      <c r="X15" s="8"/>
      <c r="Y15" s="7"/>
      <c r="Z15" s="7"/>
      <c r="AA15" s="7"/>
      <c r="AB15" s="7"/>
      <c r="AC15" s="7"/>
      <c r="AD15" s="7"/>
      <c r="AE15" s="7"/>
      <c r="AF15" s="7"/>
      <c r="AG15" s="7"/>
      <c r="AH15" s="7"/>
      <c r="AI15" s="7"/>
    </row>
    <row r="16" spans="2:55" s="2" customFormat="1" ht="28.5" customHeight="1">
      <c r="B16" s="9" t="s">
        <v>125</v>
      </c>
      <c r="C16" s="176" t="s">
        <v>7</v>
      </c>
      <c r="D16" s="177"/>
      <c r="E16" s="177"/>
      <c r="F16" s="177"/>
      <c r="G16" s="177"/>
      <c r="H16" s="177"/>
      <c r="I16" s="177"/>
      <c r="J16" s="177"/>
      <c r="K16" s="177"/>
      <c r="L16" s="177"/>
      <c r="M16" s="177"/>
      <c r="N16" s="177"/>
      <c r="O16" s="177"/>
      <c r="P16" s="177"/>
      <c r="Q16" s="177"/>
      <c r="R16" s="178"/>
      <c r="W16" s="5"/>
      <c r="X16" s="8"/>
      <c r="Y16" s="7"/>
      <c r="Z16" s="7"/>
      <c r="AA16" s="7"/>
      <c r="AB16" s="7"/>
      <c r="AC16" s="7"/>
      <c r="AD16" s="7"/>
      <c r="AE16" s="7"/>
      <c r="AF16" s="7"/>
      <c r="AG16" s="7"/>
      <c r="AH16" s="7"/>
      <c r="AI16" s="7"/>
    </row>
    <row r="17" spans="2:35" s="2" customFormat="1" ht="12.75" customHeight="1">
      <c r="B17" s="181" t="s">
        <v>8</v>
      </c>
      <c r="C17" s="13">
        <v>1</v>
      </c>
      <c r="D17" s="14" t="s">
        <v>9</v>
      </c>
      <c r="E17" s="10"/>
      <c r="F17" s="10"/>
      <c r="G17" s="10"/>
      <c r="H17" s="10"/>
      <c r="I17" s="10"/>
      <c r="J17" s="10"/>
      <c r="K17" s="10"/>
      <c r="L17" s="10"/>
      <c r="M17" s="11"/>
      <c r="N17" s="11"/>
      <c r="O17" s="11"/>
      <c r="P17" s="11"/>
      <c r="Q17" s="11"/>
      <c r="R17" s="12"/>
      <c r="W17" s="5"/>
      <c r="X17" s="8"/>
      <c r="Y17" s="7"/>
      <c r="Z17" s="7"/>
      <c r="AA17" s="7"/>
      <c r="AB17" s="7"/>
      <c r="AC17" s="7"/>
      <c r="AD17" s="7"/>
      <c r="AE17" s="7"/>
      <c r="AF17" s="7"/>
      <c r="AG17" s="7"/>
      <c r="AH17" s="7"/>
      <c r="AI17" s="7"/>
    </row>
    <row r="18" spans="2:35" s="2" customFormat="1" ht="12.75" customHeight="1">
      <c r="B18" s="181"/>
      <c r="C18" s="15">
        <v>2</v>
      </c>
      <c r="D18" s="16" t="s">
        <v>10</v>
      </c>
      <c r="E18" s="10"/>
      <c r="F18" s="10"/>
      <c r="G18" s="10"/>
      <c r="H18" s="10"/>
      <c r="I18" s="10"/>
      <c r="J18" s="10"/>
      <c r="K18" s="10"/>
      <c r="L18" s="10"/>
      <c r="M18" s="11"/>
      <c r="N18" s="11"/>
      <c r="O18" s="11"/>
      <c r="P18" s="11"/>
      <c r="Q18" s="11"/>
      <c r="R18" s="12"/>
      <c r="W18" s="5"/>
      <c r="X18" s="8"/>
      <c r="Y18" s="7"/>
      <c r="Z18" s="7"/>
      <c r="AA18" s="7"/>
      <c r="AB18" s="7"/>
      <c r="AC18" s="7"/>
      <c r="AD18" s="7"/>
      <c r="AE18" s="7"/>
      <c r="AF18" s="7"/>
      <c r="AG18" s="7"/>
      <c r="AH18" s="7"/>
      <c r="AI18" s="7"/>
    </row>
    <row r="19" spans="2:35" s="2" customFormat="1" ht="12.75" customHeight="1">
      <c r="B19" s="181"/>
      <c r="C19" s="17">
        <v>3</v>
      </c>
      <c r="D19" s="16" t="s">
        <v>11</v>
      </c>
      <c r="E19" s="10"/>
      <c r="F19" s="10"/>
      <c r="G19" s="10"/>
      <c r="H19" s="10"/>
      <c r="I19" s="10"/>
      <c r="J19" s="10"/>
      <c r="K19" s="10"/>
      <c r="L19" s="10"/>
      <c r="M19" s="11"/>
      <c r="N19" s="11"/>
      <c r="O19" s="11"/>
      <c r="P19" s="11"/>
      <c r="Q19" s="11"/>
      <c r="R19" s="12"/>
      <c r="W19" s="5"/>
      <c r="X19" s="8"/>
      <c r="Y19" s="7"/>
      <c r="Z19" s="7"/>
      <c r="AA19" s="7"/>
      <c r="AB19" s="7"/>
      <c r="AC19" s="7"/>
      <c r="AD19" s="7"/>
      <c r="AE19" s="7"/>
      <c r="AF19" s="7"/>
      <c r="AG19" s="7"/>
      <c r="AH19" s="7"/>
      <c r="AI19" s="7"/>
    </row>
    <row r="20" spans="2:35" s="2" customFormat="1" ht="12.75" customHeight="1">
      <c r="B20" s="181"/>
      <c r="C20" s="18">
        <v>4</v>
      </c>
      <c r="D20" s="16" t="s">
        <v>12</v>
      </c>
      <c r="E20" s="10"/>
      <c r="F20" s="10"/>
      <c r="G20" s="10"/>
      <c r="H20" s="10"/>
      <c r="I20" s="10"/>
      <c r="J20" s="10"/>
      <c r="K20" s="10"/>
      <c r="L20" s="10"/>
      <c r="M20" s="11"/>
      <c r="N20" s="11"/>
      <c r="O20" s="11"/>
      <c r="P20" s="11"/>
      <c r="Q20" s="11"/>
      <c r="R20" s="12"/>
    </row>
    <row r="21" spans="2:35" s="2" customFormat="1" ht="12.75" customHeight="1" thickBot="1">
      <c r="B21" s="182"/>
      <c r="C21" s="19">
        <v>5</v>
      </c>
      <c r="D21" s="16" t="s">
        <v>13</v>
      </c>
      <c r="E21" s="10"/>
      <c r="F21" s="10"/>
      <c r="G21" s="10"/>
      <c r="H21" s="10"/>
      <c r="I21" s="10"/>
      <c r="J21" s="10"/>
      <c r="K21" s="10"/>
      <c r="L21" s="10"/>
      <c r="M21" s="11"/>
      <c r="N21" s="11"/>
      <c r="O21" s="11"/>
      <c r="P21" s="11"/>
      <c r="Q21" s="11"/>
      <c r="R21" s="12"/>
    </row>
    <row r="22" spans="2:35" s="2" customFormat="1" ht="30.75" customHeight="1" thickBot="1">
      <c r="B22" s="84" t="s">
        <v>122</v>
      </c>
      <c r="C22" s="85"/>
      <c r="D22" s="85"/>
      <c r="E22" s="85"/>
      <c r="F22" s="85"/>
      <c r="G22" s="85"/>
      <c r="H22" s="85"/>
      <c r="I22" s="85"/>
      <c r="J22" s="85"/>
      <c r="K22" s="85"/>
      <c r="L22" s="85"/>
      <c r="M22" s="85"/>
      <c r="N22" s="85"/>
      <c r="O22" s="85"/>
      <c r="P22" s="85"/>
      <c r="Q22" s="85"/>
      <c r="R22" s="86"/>
    </row>
    <row r="23" spans="2:35" s="2" customFormat="1" ht="12.75" customHeight="1">
      <c r="B23" s="20" t="s">
        <v>14</v>
      </c>
      <c r="C23" s="21" t="s">
        <v>15</v>
      </c>
      <c r="D23" s="21" t="s">
        <v>16</v>
      </c>
      <c r="E23" s="21"/>
      <c r="F23" s="87"/>
      <c r="G23" s="104"/>
      <c r="H23" s="105"/>
      <c r="I23" s="94"/>
      <c r="J23" s="94"/>
      <c r="K23" s="94"/>
      <c r="L23" s="94"/>
      <c r="M23" s="94"/>
      <c r="N23" s="94"/>
      <c r="O23" s="94"/>
      <c r="P23" s="94"/>
      <c r="Q23" s="94"/>
      <c r="R23" s="95"/>
    </row>
    <row r="24" spans="2:35" s="2" customFormat="1" ht="12.75" customHeight="1">
      <c r="B24" s="22" t="s">
        <v>118</v>
      </c>
      <c r="C24" s="90">
        <f>ORGANIZATION!P77</f>
        <v>1</v>
      </c>
      <c r="D24" s="183"/>
      <c r="E24" s="184"/>
      <c r="F24" s="185"/>
      <c r="G24" s="100"/>
      <c r="H24" s="101"/>
      <c r="I24" s="96"/>
      <c r="J24" s="96"/>
      <c r="K24" s="96"/>
      <c r="L24" s="96"/>
      <c r="M24" s="96"/>
      <c r="N24" s="96"/>
      <c r="O24" s="96"/>
      <c r="P24" s="96"/>
      <c r="Q24" s="96"/>
      <c r="R24" s="97"/>
    </row>
    <row r="25" spans="2:35" s="2" customFormat="1" ht="12.75" customHeight="1">
      <c r="B25" s="22" t="s">
        <v>17</v>
      </c>
      <c r="C25" s="90">
        <f>RISK!P40</f>
        <v>1</v>
      </c>
      <c r="D25" s="183"/>
      <c r="E25" s="184"/>
      <c r="F25" s="185"/>
      <c r="G25" s="100"/>
      <c r="H25" s="101"/>
      <c r="I25" s="96"/>
      <c r="J25" s="96"/>
      <c r="K25" s="96"/>
      <c r="L25" s="96"/>
      <c r="M25" s="96"/>
      <c r="N25" s="96"/>
      <c r="O25" s="96"/>
      <c r="P25" s="96"/>
      <c r="Q25" s="96"/>
      <c r="R25" s="97"/>
    </row>
    <row r="26" spans="2:35" s="2" customFormat="1" ht="12.75" customHeight="1">
      <c r="B26" s="24" t="s">
        <v>126</v>
      </c>
      <c r="C26" s="23"/>
      <c r="D26" s="88"/>
      <c r="E26" s="89"/>
      <c r="F26" s="89"/>
      <c r="G26" s="100"/>
      <c r="H26" s="101"/>
      <c r="I26" s="96"/>
      <c r="J26" s="96"/>
      <c r="K26" s="96"/>
      <c r="L26" s="96"/>
      <c r="M26" s="96"/>
      <c r="N26" s="96"/>
      <c r="O26" s="96"/>
      <c r="P26" s="96"/>
      <c r="Q26" s="96"/>
      <c r="R26" s="97"/>
    </row>
    <row r="27" spans="2:35" s="2" customFormat="1" ht="27" customHeight="1" thickBot="1">
      <c r="B27" s="25" t="s">
        <v>19</v>
      </c>
      <c r="C27" s="107">
        <f>AVERAGE(C24:C26)</f>
        <v>1</v>
      </c>
      <c r="D27" s="26" t="s">
        <v>20</v>
      </c>
      <c r="E27" s="27" t="s">
        <v>21</v>
      </c>
      <c r="F27" s="27"/>
      <c r="G27" s="106" t="s">
        <v>120</v>
      </c>
      <c r="H27" s="106"/>
      <c r="I27" s="96"/>
      <c r="J27" s="96"/>
      <c r="K27" s="96"/>
      <c r="L27" s="96"/>
      <c r="M27" s="96"/>
      <c r="N27" s="96"/>
      <c r="O27" s="96"/>
      <c r="P27" s="96"/>
      <c r="Q27" s="96"/>
      <c r="R27" s="96"/>
      <c r="S27" s="96"/>
      <c r="T27" s="97"/>
    </row>
    <row r="28" spans="2:35" s="2" customFormat="1" ht="12.75" customHeight="1">
      <c r="B28" s="76"/>
      <c r="C28" s="77"/>
      <c r="D28" s="77"/>
      <c r="E28" s="77"/>
      <c r="F28" s="77"/>
      <c r="G28" s="100"/>
      <c r="H28" s="101"/>
      <c r="I28" s="96"/>
      <c r="J28" s="96"/>
      <c r="K28" s="96"/>
      <c r="L28" s="96"/>
      <c r="M28" s="96"/>
      <c r="N28" s="96"/>
      <c r="O28" s="96"/>
      <c r="P28" s="96"/>
      <c r="Q28" s="96"/>
      <c r="R28" s="97"/>
    </row>
    <row r="29" spans="2:35" s="2" customFormat="1" ht="12.75" customHeight="1">
      <c r="B29" s="78"/>
      <c r="C29" s="10"/>
      <c r="D29" s="10"/>
      <c r="E29" s="10"/>
      <c r="F29" s="10"/>
      <c r="G29" s="100"/>
      <c r="H29" s="101"/>
      <c r="I29" s="96"/>
      <c r="J29" s="96"/>
      <c r="K29" s="96"/>
      <c r="L29" s="96"/>
      <c r="M29" s="96"/>
      <c r="N29" s="96"/>
      <c r="O29" s="96"/>
      <c r="P29" s="96"/>
      <c r="Q29" s="96"/>
      <c r="R29" s="97"/>
    </row>
    <row r="30" spans="2:35" s="2" customFormat="1" ht="12.75" customHeight="1">
      <c r="B30" s="78"/>
      <c r="C30" s="10"/>
      <c r="D30" s="10"/>
      <c r="E30" s="10"/>
      <c r="F30" s="10"/>
      <c r="G30" s="100"/>
      <c r="H30" s="101"/>
      <c r="I30" s="96"/>
      <c r="J30" s="96"/>
      <c r="K30" s="96"/>
      <c r="L30" s="96"/>
      <c r="M30" s="96"/>
      <c r="N30" s="96"/>
      <c r="O30" s="96"/>
      <c r="P30" s="96"/>
      <c r="Q30" s="96"/>
      <c r="R30" s="97"/>
    </row>
    <row r="31" spans="2:35" s="2" customFormat="1" ht="12.75" customHeight="1">
      <c r="B31" s="78"/>
      <c r="C31" s="10"/>
      <c r="D31" s="10"/>
      <c r="E31" s="10"/>
      <c r="F31" s="10"/>
      <c r="G31" s="100"/>
      <c r="H31" s="101"/>
      <c r="I31" s="96"/>
      <c r="J31" s="96"/>
      <c r="K31" s="96"/>
      <c r="L31" s="96"/>
      <c r="M31" s="96"/>
      <c r="N31" s="96"/>
      <c r="O31" s="96"/>
      <c r="P31" s="96"/>
      <c r="Q31" s="96"/>
      <c r="R31" s="97"/>
    </row>
    <row r="32" spans="2:35" s="2" customFormat="1" ht="12.75" customHeight="1">
      <c r="B32" s="78"/>
      <c r="C32" s="10"/>
      <c r="D32" s="10"/>
      <c r="E32" s="10"/>
      <c r="F32" s="10"/>
      <c r="G32" s="100"/>
      <c r="H32" s="101"/>
      <c r="I32" s="96"/>
      <c r="J32" s="96"/>
      <c r="K32" s="96"/>
      <c r="L32" s="96"/>
      <c r="M32" s="96"/>
      <c r="N32" s="96"/>
      <c r="O32" s="96"/>
      <c r="P32" s="96"/>
      <c r="Q32" s="96"/>
      <c r="R32" s="97"/>
    </row>
    <row r="33" spans="2:18" s="2" customFormat="1" ht="12.75" customHeight="1">
      <c r="B33" s="78"/>
      <c r="C33" s="10"/>
      <c r="D33" s="10"/>
      <c r="E33" s="10"/>
      <c r="F33" s="10"/>
      <c r="G33" s="100"/>
      <c r="H33" s="101"/>
      <c r="I33" s="96"/>
      <c r="J33" s="96"/>
      <c r="K33" s="96"/>
      <c r="L33" s="96"/>
      <c r="M33" s="96"/>
      <c r="N33" s="96"/>
      <c r="O33" s="96"/>
      <c r="P33" s="96"/>
      <c r="Q33" s="96"/>
      <c r="R33" s="97"/>
    </row>
    <row r="34" spans="2:18" s="2" customFormat="1" ht="12.75" customHeight="1">
      <c r="B34" s="78"/>
      <c r="C34" s="10"/>
      <c r="D34" s="10"/>
      <c r="E34" s="10"/>
      <c r="F34" s="10"/>
      <c r="G34" s="100"/>
      <c r="H34" s="101"/>
      <c r="I34" s="96"/>
      <c r="J34" s="96"/>
      <c r="K34" s="96"/>
      <c r="L34" s="96"/>
      <c r="M34" s="96"/>
      <c r="N34" s="96"/>
      <c r="O34" s="96"/>
      <c r="P34" s="96"/>
      <c r="Q34" s="96"/>
      <c r="R34" s="97"/>
    </row>
    <row r="35" spans="2:18" s="2" customFormat="1" ht="12.75" customHeight="1" thickBot="1">
      <c r="B35" s="79"/>
      <c r="C35" s="80"/>
      <c r="D35" s="80"/>
      <c r="E35" s="80"/>
      <c r="F35" s="80"/>
      <c r="G35" s="100"/>
      <c r="H35" s="101"/>
      <c r="I35" s="96"/>
      <c r="J35" s="96"/>
      <c r="K35" s="96"/>
      <c r="L35" s="96"/>
      <c r="M35" s="96"/>
      <c r="N35" s="96"/>
      <c r="O35" s="96"/>
      <c r="P35" s="96"/>
      <c r="Q35" s="96"/>
      <c r="R35" s="97"/>
    </row>
    <row r="36" spans="2:18" s="2" customFormat="1" ht="12.75" customHeight="1">
      <c r="B36" s="28"/>
      <c r="C36" s="29"/>
      <c r="D36" s="29"/>
      <c r="E36" s="29"/>
      <c r="F36" s="29"/>
      <c r="G36" s="100"/>
      <c r="H36" s="101"/>
      <c r="I36" s="96"/>
      <c r="J36" s="96"/>
      <c r="K36" s="96"/>
      <c r="L36" s="96"/>
      <c r="M36" s="96"/>
      <c r="N36" s="96"/>
      <c r="O36" s="96"/>
      <c r="P36" s="96"/>
      <c r="Q36" s="96"/>
      <c r="R36" s="97"/>
    </row>
    <row r="37" spans="2:18" s="2" customFormat="1" ht="12.75" customHeight="1">
      <c r="B37" s="30"/>
      <c r="C37" s="31"/>
      <c r="D37" s="31"/>
      <c r="E37" s="31"/>
      <c r="F37" s="31"/>
      <c r="G37" s="100"/>
      <c r="H37" s="101"/>
      <c r="I37" s="96"/>
      <c r="J37" s="96"/>
      <c r="K37" s="96"/>
      <c r="L37" s="96"/>
      <c r="M37" s="96"/>
      <c r="N37" s="96"/>
      <c r="O37" s="96"/>
      <c r="P37" s="96"/>
      <c r="Q37" s="96"/>
      <c r="R37" s="97"/>
    </row>
    <row r="38" spans="2:18" s="2" customFormat="1" ht="12.75" customHeight="1">
      <c r="B38" s="30"/>
      <c r="C38" s="31"/>
      <c r="D38" s="31"/>
      <c r="E38" s="31"/>
      <c r="F38" s="31"/>
      <c r="G38" s="100"/>
      <c r="H38" s="101"/>
      <c r="I38" s="96"/>
      <c r="J38" s="96"/>
      <c r="K38" s="96"/>
      <c r="L38" s="96"/>
      <c r="M38" s="96"/>
      <c r="N38" s="96"/>
      <c r="O38" s="96"/>
      <c r="P38" s="96"/>
      <c r="Q38" s="96"/>
      <c r="R38" s="97"/>
    </row>
    <row r="39" spans="2:18" s="2" customFormat="1" ht="12.75" customHeight="1">
      <c r="B39" s="30"/>
      <c r="C39" s="31"/>
      <c r="D39" s="31"/>
      <c r="E39" s="31"/>
      <c r="F39" s="31"/>
      <c r="G39" s="100"/>
      <c r="H39" s="101"/>
      <c r="I39" s="96"/>
      <c r="J39" s="96"/>
      <c r="K39" s="96"/>
      <c r="L39" s="96"/>
      <c r="M39" s="96"/>
      <c r="N39" s="96"/>
      <c r="O39" s="96"/>
      <c r="P39" s="96"/>
      <c r="Q39" s="96"/>
      <c r="R39" s="97"/>
    </row>
    <row r="40" spans="2:18" s="2" customFormat="1" ht="12.75" customHeight="1">
      <c r="B40" s="30"/>
      <c r="C40" s="31"/>
      <c r="D40" s="31"/>
      <c r="E40" s="31"/>
      <c r="F40" s="31"/>
      <c r="G40" s="100"/>
      <c r="H40" s="101"/>
      <c r="I40" s="96"/>
      <c r="J40" s="96"/>
      <c r="K40" s="96"/>
      <c r="L40" s="96"/>
      <c r="M40" s="96"/>
      <c r="N40" s="96"/>
      <c r="O40" s="96"/>
      <c r="P40" s="96"/>
      <c r="Q40" s="96"/>
      <c r="R40" s="97"/>
    </row>
    <row r="41" spans="2:18" s="2" customFormat="1" ht="12.75" customHeight="1">
      <c r="B41" s="30"/>
      <c r="C41" s="31"/>
      <c r="D41" s="31"/>
      <c r="E41" s="31"/>
      <c r="F41" s="31"/>
      <c r="G41" s="100"/>
      <c r="H41" s="101"/>
      <c r="I41" s="96"/>
      <c r="J41" s="96"/>
      <c r="K41" s="96"/>
      <c r="L41" s="96"/>
      <c r="M41" s="96"/>
      <c r="N41" s="96"/>
      <c r="O41" s="96"/>
      <c r="P41" s="96"/>
      <c r="Q41" s="96"/>
      <c r="R41" s="97"/>
    </row>
    <row r="42" spans="2:18" s="2" customFormat="1" ht="12.75" customHeight="1">
      <c r="B42" s="30"/>
      <c r="C42" s="31"/>
      <c r="D42" s="31"/>
      <c r="E42" s="31"/>
      <c r="F42" s="31"/>
      <c r="G42" s="100"/>
      <c r="H42" s="101"/>
      <c r="I42" s="96"/>
      <c r="J42" s="96"/>
      <c r="K42" s="96"/>
      <c r="L42" s="96"/>
      <c r="M42" s="96"/>
      <c r="N42" s="96"/>
      <c r="O42" s="96"/>
      <c r="P42" s="96"/>
      <c r="Q42" s="96"/>
      <c r="R42" s="97"/>
    </row>
    <row r="43" spans="2:18" s="2" customFormat="1" ht="12.75" customHeight="1">
      <c r="B43" s="30"/>
      <c r="C43" s="31"/>
      <c r="D43" s="31"/>
      <c r="E43" s="31"/>
      <c r="F43" s="31"/>
      <c r="G43" s="100"/>
      <c r="H43" s="101"/>
      <c r="I43" s="96"/>
      <c r="J43" s="96"/>
      <c r="K43" s="96"/>
      <c r="L43" s="96"/>
      <c r="M43" s="96"/>
      <c r="N43" s="96"/>
      <c r="O43" s="96"/>
      <c r="P43" s="96"/>
      <c r="Q43" s="96"/>
      <c r="R43" s="97"/>
    </row>
    <row r="44" spans="2:18" s="2" customFormat="1" ht="12.75" customHeight="1">
      <c r="B44" s="30"/>
      <c r="C44" s="31"/>
      <c r="D44" s="31"/>
      <c r="E44" s="31"/>
      <c r="F44" s="31"/>
      <c r="G44" s="100"/>
      <c r="H44" s="101"/>
      <c r="I44" s="96"/>
      <c r="J44" s="96"/>
      <c r="K44" s="96"/>
      <c r="L44" s="96"/>
      <c r="M44" s="96"/>
      <c r="N44" s="96"/>
      <c r="O44" s="96"/>
      <c r="P44" s="96"/>
      <c r="Q44" s="96"/>
      <c r="R44" s="97"/>
    </row>
    <row r="45" spans="2:18" s="2" customFormat="1" ht="12.75" customHeight="1">
      <c r="B45" s="30"/>
      <c r="C45" s="31"/>
      <c r="D45" s="31"/>
      <c r="E45" s="31"/>
      <c r="F45" s="31"/>
      <c r="G45" s="100"/>
      <c r="H45" s="101"/>
      <c r="I45" s="96"/>
      <c r="J45" s="96"/>
      <c r="K45" s="96"/>
      <c r="L45" s="96"/>
      <c r="M45" s="96"/>
      <c r="N45" s="96"/>
      <c r="O45" s="96"/>
      <c r="P45" s="96"/>
      <c r="Q45" s="96"/>
      <c r="R45" s="97"/>
    </row>
    <row r="46" spans="2:18" s="2" customFormat="1" ht="12.75" customHeight="1">
      <c r="B46" s="30"/>
      <c r="C46" s="31"/>
      <c r="D46" s="31"/>
      <c r="E46" s="31"/>
      <c r="F46" s="31"/>
      <c r="G46" s="100"/>
      <c r="H46" s="101"/>
      <c r="I46" s="96"/>
      <c r="J46" s="96"/>
      <c r="K46" s="96"/>
      <c r="L46" s="96"/>
      <c r="M46" s="96"/>
      <c r="N46" s="96"/>
      <c r="O46" s="96"/>
      <c r="P46" s="96"/>
      <c r="Q46" s="96"/>
      <c r="R46" s="97"/>
    </row>
    <row r="47" spans="2:18" s="2" customFormat="1" ht="12.75" customHeight="1">
      <c r="B47" s="30"/>
      <c r="C47" s="31"/>
      <c r="D47" s="31"/>
      <c r="E47" s="31"/>
      <c r="F47" s="31"/>
      <c r="G47" s="100"/>
      <c r="H47" s="101"/>
      <c r="I47" s="96"/>
      <c r="J47" s="96"/>
      <c r="K47" s="96"/>
      <c r="L47" s="96"/>
      <c r="M47" s="96"/>
      <c r="N47" s="96"/>
      <c r="O47" s="96"/>
      <c r="P47" s="96"/>
      <c r="Q47" s="96"/>
      <c r="R47" s="97"/>
    </row>
    <row r="48" spans="2:18" s="2" customFormat="1" ht="12.75" customHeight="1">
      <c r="B48" s="30"/>
      <c r="C48" s="31"/>
      <c r="D48" s="31"/>
      <c r="E48" s="31"/>
      <c r="F48" s="31"/>
      <c r="G48" s="100"/>
      <c r="H48" s="101"/>
      <c r="I48" s="96"/>
      <c r="J48" s="96"/>
      <c r="K48" s="96"/>
      <c r="L48" s="96"/>
      <c r="M48" s="96"/>
      <c r="N48" s="96"/>
      <c r="O48" s="96"/>
      <c r="P48" s="96"/>
      <c r="Q48" s="96"/>
      <c r="R48" s="97"/>
    </row>
    <row r="49" spans="2:18" s="2" customFormat="1" ht="12.75" customHeight="1">
      <c r="B49" s="30"/>
      <c r="C49" s="31"/>
      <c r="D49" s="31"/>
      <c r="E49" s="31"/>
      <c r="F49" s="31"/>
      <c r="G49" s="100"/>
      <c r="H49" s="101"/>
      <c r="I49" s="96"/>
      <c r="J49" s="96"/>
      <c r="K49" s="96"/>
      <c r="L49" s="96"/>
      <c r="M49" s="96"/>
      <c r="N49" s="96"/>
      <c r="O49" s="96"/>
      <c r="P49" s="96"/>
      <c r="Q49" s="96"/>
      <c r="R49" s="97"/>
    </row>
    <row r="50" spans="2:18" s="2" customFormat="1" ht="12.75" customHeight="1">
      <c r="B50" s="30"/>
      <c r="C50" s="31"/>
      <c r="D50" s="31"/>
      <c r="E50" s="31"/>
      <c r="F50" s="31"/>
      <c r="G50" s="100"/>
      <c r="H50" s="101"/>
      <c r="I50" s="96"/>
      <c r="J50" s="96"/>
      <c r="K50" s="96"/>
      <c r="L50" s="96"/>
      <c r="M50" s="96"/>
      <c r="N50" s="96"/>
      <c r="O50" s="96"/>
      <c r="P50" s="96"/>
      <c r="Q50" s="96"/>
      <c r="R50" s="97"/>
    </row>
    <row r="51" spans="2:18" s="2" customFormat="1" ht="12.75" customHeight="1">
      <c r="B51" s="30"/>
      <c r="C51" s="31"/>
      <c r="D51" s="31"/>
      <c r="E51" s="31"/>
      <c r="F51" s="31"/>
      <c r="G51" s="100"/>
      <c r="H51" s="101"/>
      <c r="I51" s="96"/>
      <c r="J51" s="96"/>
      <c r="K51" s="96"/>
      <c r="L51" s="96"/>
      <c r="M51" s="96"/>
      <c r="N51" s="96"/>
      <c r="O51" s="96"/>
      <c r="P51" s="96"/>
      <c r="Q51" s="96"/>
      <c r="R51" s="97"/>
    </row>
    <row r="52" spans="2:18" s="2" customFormat="1" ht="12.75" customHeight="1">
      <c r="B52" s="30"/>
      <c r="C52" s="31"/>
      <c r="D52" s="31"/>
      <c r="E52" s="31"/>
      <c r="F52" s="31"/>
      <c r="G52" s="100"/>
      <c r="H52" s="101"/>
      <c r="I52" s="96"/>
      <c r="J52" s="96"/>
      <c r="K52" s="96"/>
      <c r="L52" s="96"/>
      <c r="M52" s="96"/>
      <c r="N52" s="96"/>
      <c r="O52" s="96"/>
      <c r="P52" s="96"/>
      <c r="Q52" s="96"/>
      <c r="R52" s="97"/>
    </row>
    <row r="53" spans="2:18" s="2" customFormat="1" ht="12.75" customHeight="1">
      <c r="B53" s="30"/>
      <c r="C53" s="31"/>
      <c r="D53" s="31"/>
      <c r="E53" s="31"/>
      <c r="F53" s="31"/>
      <c r="G53" s="100"/>
      <c r="H53" s="101"/>
      <c r="I53" s="96"/>
      <c r="J53" s="96"/>
      <c r="K53" s="96"/>
      <c r="L53" s="96"/>
      <c r="M53" s="96"/>
      <c r="N53" s="96"/>
      <c r="O53" s="96"/>
      <c r="P53" s="96"/>
      <c r="Q53" s="96"/>
      <c r="R53" s="97"/>
    </row>
    <row r="54" spans="2:18" s="2" customFormat="1" ht="12.75" customHeight="1">
      <c r="B54" s="30"/>
      <c r="C54" s="31"/>
      <c r="D54" s="31"/>
      <c r="E54" s="31"/>
      <c r="F54" s="31"/>
      <c r="G54" s="100"/>
      <c r="H54" s="101"/>
      <c r="I54" s="96"/>
      <c r="J54" s="96"/>
      <c r="K54" s="96"/>
      <c r="L54" s="96"/>
      <c r="M54" s="96"/>
      <c r="N54" s="96"/>
      <c r="O54" s="96"/>
      <c r="P54" s="96"/>
      <c r="Q54" s="96"/>
      <c r="R54" s="97"/>
    </row>
    <row r="55" spans="2:18" s="2" customFormat="1" ht="12.75" customHeight="1">
      <c r="B55" s="30"/>
      <c r="C55" s="31"/>
      <c r="D55" s="31"/>
      <c r="E55" s="31"/>
      <c r="F55" s="31"/>
      <c r="G55" s="100"/>
      <c r="H55" s="101"/>
      <c r="I55" s="96"/>
      <c r="J55" s="96"/>
      <c r="K55" s="96"/>
      <c r="L55" s="96"/>
      <c r="M55" s="96"/>
      <c r="N55" s="96"/>
      <c r="O55" s="96"/>
      <c r="P55" s="96"/>
      <c r="Q55" s="96"/>
      <c r="R55" s="97"/>
    </row>
    <row r="56" spans="2:18" s="2" customFormat="1" ht="12.75" customHeight="1">
      <c r="B56" s="30"/>
      <c r="C56" s="31"/>
      <c r="D56" s="31"/>
      <c r="E56" s="31"/>
      <c r="F56" s="31"/>
      <c r="G56" s="100"/>
      <c r="H56" s="101"/>
      <c r="I56" s="96"/>
      <c r="J56" s="96"/>
      <c r="K56" s="96"/>
      <c r="L56" s="96"/>
      <c r="M56" s="96"/>
      <c r="N56" s="96"/>
      <c r="O56" s="96"/>
      <c r="P56" s="96"/>
      <c r="Q56" s="96"/>
      <c r="R56" s="97"/>
    </row>
    <row r="57" spans="2:18" s="2" customFormat="1" ht="12.75" customHeight="1">
      <c r="B57" s="30"/>
      <c r="C57" s="31"/>
      <c r="D57" s="31"/>
      <c r="E57" s="31"/>
      <c r="F57" s="31"/>
      <c r="G57" s="100"/>
      <c r="H57" s="101"/>
      <c r="I57" s="96"/>
      <c r="J57" s="96"/>
      <c r="K57" s="96"/>
      <c r="L57" s="96"/>
      <c r="M57" s="96"/>
      <c r="N57" s="96"/>
      <c r="O57" s="96"/>
      <c r="P57" s="96"/>
      <c r="Q57" s="96"/>
      <c r="R57" s="97"/>
    </row>
    <row r="58" spans="2:18" s="2" customFormat="1" ht="12.75" customHeight="1">
      <c r="B58" s="30"/>
      <c r="C58" s="31"/>
      <c r="D58" s="31"/>
      <c r="E58" s="31"/>
      <c r="F58" s="31"/>
      <c r="G58" s="100"/>
      <c r="H58" s="101"/>
      <c r="I58" s="96"/>
      <c r="J58" s="96"/>
      <c r="K58" s="96"/>
      <c r="L58" s="96"/>
      <c r="M58" s="96"/>
      <c r="N58" s="96"/>
      <c r="O58" s="96"/>
      <c r="P58" s="96"/>
      <c r="Q58" s="96"/>
      <c r="R58" s="97"/>
    </row>
    <row r="59" spans="2:18" s="2" customFormat="1" ht="12.75" customHeight="1">
      <c r="B59" s="32"/>
      <c r="C59" s="33"/>
      <c r="D59" s="33"/>
      <c r="E59" s="33"/>
      <c r="F59" s="33"/>
      <c r="G59" s="100"/>
      <c r="H59" s="101"/>
      <c r="I59" s="96"/>
      <c r="J59" s="96"/>
      <c r="K59" s="96"/>
      <c r="L59" s="96"/>
      <c r="M59" s="96"/>
      <c r="N59" s="96"/>
      <c r="O59" s="96"/>
      <c r="P59" s="96"/>
      <c r="Q59" s="96"/>
      <c r="R59" s="97"/>
    </row>
    <row r="60" spans="2:18" ht="12.75" customHeight="1">
      <c r="B60" s="32"/>
      <c r="C60" s="33"/>
      <c r="D60" s="33"/>
      <c r="E60" s="33"/>
      <c r="F60" s="33"/>
      <c r="G60" s="100"/>
      <c r="H60" s="101"/>
      <c r="I60" s="96"/>
      <c r="J60" s="96"/>
      <c r="K60" s="96"/>
      <c r="L60" s="96"/>
      <c r="M60" s="96"/>
      <c r="N60" s="96"/>
      <c r="O60" s="96"/>
      <c r="P60" s="96"/>
      <c r="Q60" s="96"/>
      <c r="R60" s="97"/>
    </row>
    <row r="61" spans="2:18" ht="12.75" customHeight="1">
      <c r="B61" s="32"/>
      <c r="C61" s="33"/>
      <c r="D61" s="33"/>
      <c r="E61" s="33"/>
      <c r="F61" s="33"/>
      <c r="G61" s="100"/>
      <c r="H61" s="101"/>
      <c r="I61" s="96"/>
      <c r="J61" s="96"/>
      <c r="K61" s="96"/>
      <c r="L61" s="96"/>
      <c r="M61" s="96"/>
      <c r="N61" s="96"/>
      <c r="O61" s="96"/>
      <c r="P61" s="96"/>
      <c r="Q61" s="96"/>
      <c r="R61" s="97"/>
    </row>
    <row r="62" spans="2:18" ht="12.75" customHeight="1">
      <c r="B62" s="32"/>
      <c r="C62" s="33"/>
      <c r="D62" s="33"/>
      <c r="E62" s="33"/>
      <c r="F62" s="33"/>
      <c r="G62" s="100"/>
      <c r="H62" s="101"/>
      <c r="I62" s="96"/>
      <c r="J62" s="96"/>
      <c r="K62" s="96"/>
      <c r="L62" s="96"/>
      <c r="M62" s="96"/>
      <c r="N62" s="96"/>
      <c r="O62" s="96"/>
      <c r="P62" s="96"/>
      <c r="Q62" s="96"/>
      <c r="R62" s="97"/>
    </row>
    <row r="63" spans="2:18" ht="12.75" customHeight="1">
      <c r="B63" s="32"/>
      <c r="C63" s="33"/>
      <c r="D63" s="33"/>
      <c r="E63" s="33"/>
      <c r="F63" s="33"/>
      <c r="G63" s="100"/>
      <c r="H63" s="101"/>
      <c r="I63" s="96"/>
      <c r="J63" s="96"/>
      <c r="K63" s="96"/>
      <c r="L63" s="96"/>
      <c r="M63" s="96"/>
      <c r="N63" s="96"/>
      <c r="O63" s="96"/>
      <c r="P63" s="96"/>
      <c r="Q63" s="96"/>
      <c r="R63" s="97"/>
    </row>
    <row r="64" spans="2:18" ht="12.75" customHeight="1" thickBot="1">
      <c r="B64" s="34"/>
      <c r="C64" s="35"/>
      <c r="D64" s="35"/>
      <c r="E64" s="35"/>
      <c r="F64" s="35"/>
      <c r="G64" s="102"/>
      <c r="H64" s="103"/>
      <c r="I64" s="98"/>
      <c r="J64" s="98"/>
      <c r="K64" s="98"/>
      <c r="L64" s="98"/>
      <c r="M64" s="98"/>
      <c r="N64" s="98"/>
      <c r="O64" s="98"/>
      <c r="P64" s="98"/>
      <c r="Q64" s="98"/>
      <c r="R64" s="99"/>
    </row>
    <row r="65" spans="2:45" s="1" customFormat="1" ht="23.25" customHeight="1" thickBot="1">
      <c r="B65" s="81"/>
      <c r="C65" s="82"/>
      <c r="D65" s="82"/>
      <c r="E65" s="82"/>
      <c r="F65" s="82"/>
      <c r="G65" s="82"/>
      <c r="H65" s="82"/>
      <c r="I65" s="82"/>
      <c r="J65" s="82"/>
      <c r="K65" s="82"/>
      <c r="L65" s="82"/>
      <c r="M65" s="82"/>
      <c r="N65" s="82"/>
      <c r="O65" s="82"/>
      <c r="P65" s="82"/>
      <c r="Q65" s="82"/>
      <c r="R65" s="83"/>
      <c r="S65"/>
      <c r="T65" s="180"/>
      <c r="U65" s="180"/>
      <c r="V65"/>
      <c r="W65"/>
      <c r="X65"/>
      <c r="Y65"/>
      <c r="Z65"/>
      <c r="AA65"/>
      <c r="AB65"/>
      <c r="AC65"/>
      <c r="AD65"/>
      <c r="AE65"/>
      <c r="AF65"/>
      <c r="AG65"/>
      <c r="AH65"/>
      <c r="AI65"/>
      <c r="AJ65"/>
      <c r="AK65"/>
      <c r="AL65"/>
      <c r="AM65"/>
      <c r="AN65"/>
      <c r="AO65"/>
      <c r="AP65"/>
      <c r="AQ65"/>
      <c r="AR65"/>
      <c r="AS65"/>
    </row>
    <row r="66" spans="2:45" s="1" customFormat="1" ht="14.4" thickBot="1">
      <c r="B66" s="36"/>
      <c r="C66" s="37"/>
      <c r="D66" s="37"/>
      <c r="E66" s="37"/>
      <c r="F66" s="37"/>
      <c r="G66" s="38"/>
      <c r="H66" s="38"/>
      <c r="I66" s="39"/>
      <c r="J66" s="40"/>
      <c r="K66" s="40"/>
      <c r="L66" s="40"/>
      <c r="M66" s="40"/>
      <c r="N66" s="40"/>
      <c r="O66" s="41"/>
      <c r="P66" s="42"/>
      <c r="Q66" s="43"/>
      <c r="R66" s="44"/>
      <c r="S66"/>
      <c r="T66" s="179"/>
      <c r="U66" s="179"/>
      <c r="V66"/>
      <c r="W66"/>
      <c r="X66"/>
      <c r="Y66"/>
      <c r="Z66"/>
      <c r="AA66"/>
      <c r="AB66"/>
      <c r="AC66"/>
      <c r="AD66"/>
      <c r="AE66"/>
      <c r="AF66"/>
      <c r="AG66"/>
      <c r="AH66"/>
      <c r="AI66"/>
      <c r="AJ66"/>
      <c r="AK66"/>
      <c r="AL66"/>
      <c r="AM66"/>
      <c r="AN66"/>
      <c r="AO66"/>
      <c r="AP66"/>
      <c r="AQ66"/>
      <c r="AR66"/>
      <c r="AS66"/>
    </row>
    <row r="67" spans="2:45" ht="12.75" customHeight="1">
      <c r="B67" s="2"/>
      <c r="C67" s="2"/>
      <c r="D67" s="2"/>
      <c r="E67" s="2"/>
      <c r="F67" s="2"/>
      <c r="G67" s="45"/>
      <c r="H67" s="45"/>
      <c r="I67" s="45"/>
      <c r="J67" s="45"/>
      <c r="K67" s="45"/>
      <c r="L67" s="45"/>
      <c r="M67" s="45"/>
      <c r="N67" s="45"/>
      <c r="O67" s="45"/>
      <c r="P67" s="45"/>
      <c r="Q67" s="45"/>
      <c r="R67" s="45"/>
    </row>
    <row r="68" spans="2:45" ht="12.75" customHeight="1">
      <c r="G68" s="45"/>
      <c r="H68" s="45"/>
      <c r="I68" s="45"/>
      <c r="J68" s="45"/>
      <c r="K68" s="45"/>
      <c r="L68" s="45"/>
      <c r="M68" s="45"/>
      <c r="N68" s="45"/>
      <c r="O68" s="45"/>
      <c r="P68" s="45"/>
      <c r="Q68" s="45"/>
      <c r="R68" s="45"/>
    </row>
    <row r="69" spans="2:45" ht="12.75" customHeight="1"/>
    <row r="70" spans="2:45" ht="12.75" customHeight="1"/>
    <row r="71" spans="2:45" ht="12.75" customHeight="1"/>
    <row r="72" spans="2:45" ht="12.75" customHeight="1"/>
    <row r="73" spans="2:45" ht="12.75" customHeight="1"/>
    <row r="74" spans="2:45" ht="12.75" customHeight="1"/>
    <row r="75" spans="2:45" ht="12.75" customHeight="1"/>
    <row r="76" spans="2:45" ht="12.75" customHeight="1"/>
    <row r="77" spans="2:45" ht="12.75" customHeight="1"/>
    <row r="78" spans="2:45" ht="12.75" customHeight="1"/>
    <row r="79" spans="2:45" ht="12.75" customHeight="1"/>
    <row r="80" spans="2:4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48">
    <mergeCell ref="T66:U66"/>
    <mergeCell ref="T65:U65"/>
    <mergeCell ref="B17:B21"/>
    <mergeCell ref="D24:F24"/>
    <mergeCell ref="D25:F25"/>
    <mergeCell ref="B13:R13"/>
    <mergeCell ref="B14:B15"/>
    <mergeCell ref="C14:R15"/>
    <mergeCell ref="C16:R16"/>
    <mergeCell ref="M8:P8"/>
    <mergeCell ref="Q8:R8"/>
    <mergeCell ref="Q10:R10"/>
    <mergeCell ref="G11:J11"/>
    <mergeCell ref="K11:L11"/>
    <mergeCell ref="M11:P11"/>
    <mergeCell ref="Q11:R11"/>
    <mergeCell ref="M7:P7"/>
    <mergeCell ref="Q7:R7"/>
    <mergeCell ref="G8:J8"/>
    <mergeCell ref="K8:L8"/>
    <mergeCell ref="B9:C12"/>
    <mergeCell ref="G9:J9"/>
    <mergeCell ref="K9:L9"/>
    <mergeCell ref="M9:P9"/>
    <mergeCell ref="Q9:R9"/>
    <mergeCell ref="G10:J10"/>
    <mergeCell ref="K10:L10"/>
    <mergeCell ref="M10:P10"/>
    <mergeCell ref="G12:J12"/>
    <mergeCell ref="K12:L12"/>
    <mergeCell ref="M12:P12"/>
    <mergeCell ref="Q12:R12"/>
    <mergeCell ref="B2:R2"/>
    <mergeCell ref="B3:R3"/>
    <mergeCell ref="B4:R4"/>
    <mergeCell ref="B5:B6"/>
    <mergeCell ref="C5:C6"/>
    <mergeCell ref="D5:F5"/>
    <mergeCell ref="G5:L5"/>
    <mergeCell ref="M5:R5"/>
    <mergeCell ref="D6:F12"/>
    <mergeCell ref="G6:J6"/>
    <mergeCell ref="K6:L6"/>
    <mergeCell ref="M6:P6"/>
    <mergeCell ref="Q6:R6"/>
    <mergeCell ref="B7:C8"/>
    <mergeCell ref="G7:J7"/>
    <mergeCell ref="K7:L7"/>
  </mergeCells>
  <conditionalFormatting sqref="C24:C26">
    <cfRule type="cellIs" dxfId="0" priority="3" stopIfTrue="1" operator="lessThan">
      <formula>3</formula>
    </cfRule>
  </conditionalFormatting>
  <pageMargins left="0.43307086614173229" right="0.51181102362204722" top="1.1417322834645669" bottom="0.98425196850393704" header="0.23622047244094491" footer="0.51181102362204722"/>
  <pageSetup orientation="landscape" r:id="rId1"/>
  <headerFooter scaleWithDoc="0" alignWithMargins="0">
    <oddFooter>&amp;LF-QA-076-A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C80"/>
  <sheetViews>
    <sheetView zoomScale="80" zoomScaleNormal="80" workbookViewId="0">
      <selection activeCell="W15" sqref="W15"/>
    </sheetView>
  </sheetViews>
  <sheetFormatPr defaultRowHeight="13.2"/>
  <cols>
    <col min="1" max="1" width="1" customWidth="1"/>
    <col min="3" max="3" width="17.33203125" customWidth="1"/>
    <col min="4" max="4" width="10.109375" customWidth="1"/>
    <col min="16" max="17" width="7.33203125" customWidth="1"/>
    <col min="18" max="18" width="7.6640625" customWidth="1"/>
  </cols>
  <sheetData>
    <row r="1" spans="1:55" ht="7.5" customHeight="1" thickBot="1"/>
    <row r="2" spans="1:55" s="1" customFormat="1" ht="63.75" customHeight="1">
      <c r="B2" s="121" t="s">
        <v>0</v>
      </c>
      <c r="C2" s="122"/>
      <c r="D2" s="122"/>
      <c r="E2" s="122"/>
      <c r="F2" s="122"/>
      <c r="G2" s="122"/>
      <c r="H2" s="122"/>
      <c r="I2" s="122"/>
      <c r="J2" s="122"/>
      <c r="K2" s="122"/>
      <c r="L2" s="122"/>
      <c r="M2" s="122"/>
      <c r="N2" s="122"/>
      <c r="O2" s="122"/>
      <c r="P2" s="122"/>
      <c r="Q2" s="122"/>
      <c r="R2" s="123"/>
      <c r="S2"/>
      <c r="T2"/>
      <c r="U2"/>
      <c r="V2"/>
      <c r="W2"/>
      <c r="X2"/>
      <c r="Y2"/>
      <c r="Z2"/>
      <c r="AA2"/>
      <c r="AB2"/>
      <c r="AC2"/>
      <c r="AD2"/>
      <c r="AE2"/>
      <c r="AF2"/>
      <c r="AG2"/>
      <c r="AH2"/>
      <c r="AI2"/>
      <c r="AJ2"/>
      <c r="AK2"/>
      <c r="AL2"/>
      <c r="AM2"/>
      <c r="AN2"/>
      <c r="AO2"/>
      <c r="AP2"/>
      <c r="AQ2"/>
      <c r="AR2"/>
      <c r="AS2"/>
      <c r="AT2"/>
      <c r="AU2"/>
      <c r="AV2"/>
      <c r="AW2"/>
      <c r="AX2"/>
      <c r="AY2"/>
      <c r="AZ2"/>
      <c r="BA2"/>
      <c r="BB2"/>
      <c r="BC2"/>
    </row>
    <row r="3" spans="1:55" s="1" customFormat="1" ht="24" customHeight="1" thickBot="1">
      <c r="B3" s="210" t="s">
        <v>18</v>
      </c>
      <c r="C3" s="211"/>
      <c r="D3" s="211"/>
      <c r="E3" s="211"/>
      <c r="F3" s="211"/>
      <c r="G3" s="211"/>
      <c r="H3" s="211"/>
      <c r="I3" s="211"/>
      <c r="J3" s="211"/>
      <c r="K3" s="211"/>
      <c r="L3" s="211"/>
      <c r="M3" s="211"/>
      <c r="N3" s="211"/>
      <c r="O3" s="211"/>
      <c r="P3" s="211"/>
      <c r="Q3" s="211"/>
      <c r="R3" s="212"/>
      <c r="S3"/>
      <c r="T3"/>
      <c r="U3"/>
      <c r="V3"/>
      <c r="W3"/>
      <c r="X3"/>
      <c r="Y3"/>
      <c r="Z3"/>
      <c r="AA3"/>
      <c r="AB3"/>
      <c r="AC3"/>
      <c r="AD3"/>
      <c r="AE3"/>
      <c r="AF3"/>
      <c r="AG3"/>
      <c r="AH3"/>
      <c r="AI3"/>
      <c r="AJ3"/>
      <c r="AK3"/>
      <c r="AL3"/>
      <c r="AM3"/>
      <c r="AN3"/>
      <c r="AO3"/>
      <c r="AP3"/>
      <c r="AQ3"/>
      <c r="AR3"/>
      <c r="AS3"/>
      <c r="AT3"/>
      <c r="AU3"/>
      <c r="AV3"/>
      <c r="AW3"/>
      <c r="AX3"/>
      <c r="AY3"/>
      <c r="AZ3"/>
      <c r="BA3"/>
      <c r="BB3"/>
      <c r="BC3"/>
    </row>
    <row r="4" spans="1:55" s="1" customFormat="1" ht="8.25" customHeight="1" thickBot="1">
      <c r="B4" s="207"/>
      <c r="C4" s="208"/>
      <c r="D4" s="208"/>
      <c r="E4" s="208"/>
      <c r="F4" s="208"/>
      <c r="G4" s="208"/>
      <c r="H4" s="208"/>
      <c r="I4" s="208"/>
      <c r="J4" s="208"/>
      <c r="K4" s="208"/>
      <c r="L4" s="208"/>
      <c r="M4" s="208"/>
      <c r="N4" s="208"/>
      <c r="O4" s="208"/>
      <c r="P4" s="208"/>
      <c r="Q4" s="208"/>
      <c r="R4" s="209"/>
      <c r="S4"/>
      <c r="T4"/>
      <c r="U4"/>
      <c r="V4"/>
      <c r="W4"/>
      <c r="X4"/>
      <c r="Y4"/>
      <c r="Z4"/>
      <c r="AA4"/>
      <c r="AB4"/>
      <c r="AC4"/>
      <c r="AD4"/>
      <c r="AE4"/>
      <c r="AF4"/>
      <c r="AG4"/>
      <c r="AH4"/>
      <c r="AI4"/>
      <c r="AJ4"/>
      <c r="AK4"/>
      <c r="AL4"/>
      <c r="AM4"/>
      <c r="AN4"/>
      <c r="AO4"/>
      <c r="AP4"/>
      <c r="AQ4"/>
      <c r="AR4"/>
      <c r="AS4"/>
      <c r="AT4"/>
      <c r="AU4"/>
      <c r="AV4"/>
      <c r="AW4"/>
      <c r="AX4"/>
      <c r="AY4"/>
      <c r="AZ4"/>
      <c r="BA4"/>
      <c r="BB4"/>
      <c r="BC4"/>
    </row>
    <row r="5" spans="1:55" s="2" customFormat="1" ht="12.75" customHeight="1">
      <c r="B5" s="213" t="s">
        <v>79</v>
      </c>
      <c r="C5" s="215">
        <f>SUMMARY!C5</f>
        <v>0</v>
      </c>
      <c r="D5" s="217" t="s">
        <v>2</v>
      </c>
      <c r="E5" s="217"/>
      <c r="F5" s="218"/>
      <c r="G5" s="229" t="s">
        <v>3</v>
      </c>
      <c r="H5" s="230"/>
      <c r="I5" s="230"/>
      <c r="J5" s="230"/>
      <c r="K5" s="230"/>
      <c r="L5" s="230"/>
      <c r="M5" s="230" t="s">
        <v>123</v>
      </c>
      <c r="N5" s="230"/>
      <c r="O5" s="230"/>
      <c r="P5" s="230"/>
      <c r="Q5" s="230"/>
      <c r="R5" s="231"/>
    </row>
    <row r="6" spans="1:55" s="2" customFormat="1" ht="12.75" customHeight="1">
      <c r="B6" s="214"/>
      <c r="C6" s="216"/>
      <c r="D6" s="232">
        <f>SUMMARY!D6</f>
        <v>0</v>
      </c>
      <c r="E6" s="232"/>
      <c r="F6" s="233"/>
      <c r="G6" s="236">
        <f>SUMMARY!G6</f>
        <v>0</v>
      </c>
      <c r="H6" s="237"/>
      <c r="I6" s="237"/>
      <c r="J6" s="238"/>
      <c r="K6" s="239">
        <f>SUMMARY!K6</f>
        <v>0</v>
      </c>
      <c r="L6" s="238"/>
      <c r="M6" s="240">
        <f>SUMMARY!M6</f>
        <v>0</v>
      </c>
      <c r="N6" s="241"/>
      <c r="O6" s="241"/>
      <c r="P6" s="242"/>
      <c r="Q6" s="240">
        <f>SUMMARY!Q6</f>
        <v>0</v>
      </c>
      <c r="R6" s="243"/>
    </row>
    <row r="7" spans="1:55" s="2" customFormat="1" ht="12.75" customHeight="1">
      <c r="B7" s="244" t="s">
        <v>4</v>
      </c>
      <c r="C7" s="245"/>
      <c r="D7" s="232"/>
      <c r="E7" s="232"/>
      <c r="F7" s="233"/>
      <c r="G7" s="236">
        <f>SUMMARY!G7</f>
        <v>0</v>
      </c>
      <c r="H7" s="237"/>
      <c r="I7" s="237"/>
      <c r="J7" s="238"/>
      <c r="K7" s="239">
        <f>SUMMARY!K7</f>
        <v>0</v>
      </c>
      <c r="L7" s="238"/>
      <c r="M7" s="240">
        <f>SUMMARY!M7</f>
        <v>0</v>
      </c>
      <c r="N7" s="241"/>
      <c r="O7" s="241"/>
      <c r="P7" s="242"/>
      <c r="Q7" s="240">
        <f>SUMMARY!Q7</f>
        <v>0</v>
      </c>
      <c r="R7" s="243"/>
    </row>
    <row r="8" spans="1:55" s="2" customFormat="1" ht="12.75" customHeight="1">
      <c r="B8" s="246"/>
      <c r="C8" s="247"/>
      <c r="D8" s="232"/>
      <c r="E8" s="232"/>
      <c r="F8" s="233"/>
      <c r="G8" s="236">
        <f>SUMMARY!G8</f>
        <v>0</v>
      </c>
      <c r="H8" s="237"/>
      <c r="I8" s="237"/>
      <c r="J8" s="238"/>
      <c r="K8" s="239">
        <f>SUMMARY!K8</f>
        <v>0</v>
      </c>
      <c r="L8" s="238"/>
      <c r="M8" s="240">
        <f>SUMMARY!M8</f>
        <v>0</v>
      </c>
      <c r="N8" s="241"/>
      <c r="O8" s="241"/>
      <c r="P8" s="242"/>
      <c r="Q8" s="240">
        <f>SUMMARY!Q8</f>
        <v>0</v>
      </c>
      <c r="R8" s="243"/>
    </row>
    <row r="9" spans="1:55" s="2" customFormat="1" ht="12.75" customHeight="1">
      <c r="B9" s="248">
        <f>SUMMARY!B9</f>
        <v>0</v>
      </c>
      <c r="C9" s="249"/>
      <c r="D9" s="232"/>
      <c r="E9" s="232"/>
      <c r="F9" s="233"/>
      <c r="G9" s="236">
        <f>SUMMARY!G9</f>
        <v>0</v>
      </c>
      <c r="H9" s="237"/>
      <c r="I9" s="237"/>
      <c r="J9" s="238"/>
      <c r="K9" s="239">
        <f>SUMMARY!K9</f>
        <v>0</v>
      </c>
      <c r="L9" s="238"/>
      <c r="M9" s="240">
        <f>SUMMARY!M9</f>
        <v>0</v>
      </c>
      <c r="N9" s="241"/>
      <c r="O9" s="241"/>
      <c r="P9" s="242"/>
      <c r="Q9" s="240">
        <f>SUMMARY!Q9</f>
        <v>0</v>
      </c>
      <c r="R9" s="243"/>
    </row>
    <row r="10" spans="1:55" s="2" customFormat="1" ht="12.75" customHeight="1">
      <c r="B10" s="250"/>
      <c r="C10" s="251"/>
      <c r="D10" s="232"/>
      <c r="E10" s="232"/>
      <c r="F10" s="233"/>
      <c r="G10" s="236">
        <f>SUMMARY!G10</f>
        <v>0</v>
      </c>
      <c r="H10" s="237"/>
      <c r="I10" s="237"/>
      <c r="J10" s="238"/>
      <c r="K10" s="239">
        <f>SUMMARY!K10</f>
        <v>0</v>
      </c>
      <c r="L10" s="238"/>
      <c r="M10" s="240">
        <f>SUMMARY!M10</f>
        <v>0</v>
      </c>
      <c r="N10" s="241"/>
      <c r="O10" s="241"/>
      <c r="P10" s="242"/>
      <c r="Q10" s="240">
        <f>SUMMARY!Q10</f>
        <v>0</v>
      </c>
      <c r="R10" s="243"/>
    </row>
    <row r="11" spans="1:55" s="2" customFormat="1" ht="12.75" customHeight="1">
      <c r="B11" s="250"/>
      <c r="C11" s="251"/>
      <c r="D11" s="232"/>
      <c r="E11" s="232"/>
      <c r="F11" s="233"/>
      <c r="G11" s="236">
        <f>SUMMARY!G11</f>
        <v>0</v>
      </c>
      <c r="H11" s="237"/>
      <c r="I11" s="237"/>
      <c r="J11" s="238"/>
      <c r="K11" s="239">
        <f>SUMMARY!K11</f>
        <v>0</v>
      </c>
      <c r="L11" s="238"/>
      <c r="M11" s="240">
        <f>SUMMARY!M11</f>
        <v>0</v>
      </c>
      <c r="N11" s="241"/>
      <c r="O11" s="241"/>
      <c r="P11" s="242"/>
      <c r="Q11" s="240">
        <f>SUMMARY!Q11</f>
        <v>0</v>
      </c>
      <c r="R11" s="243"/>
    </row>
    <row r="12" spans="1:55" s="2" customFormat="1" ht="12.75" customHeight="1" thickBot="1">
      <c r="B12" s="252"/>
      <c r="C12" s="253"/>
      <c r="D12" s="234"/>
      <c r="E12" s="234"/>
      <c r="F12" s="235"/>
      <c r="G12" s="236">
        <f>SUMMARY!G12</f>
        <v>0</v>
      </c>
      <c r="H12" s="237"/>
      <c r="I12" s="237"/>
      <c r="J12" s="238"/>
      <c r="K12" s="239">
        <f>SUMMARY!K12</f>
        <v>0</v>
      </c>
      <c r="L12" s="238"/>
      <c r="M12" s="240">
        <f>SUMMARY!M12</f>
        <v>0</v>
      </c>
      <c r="N12" s="241"/>
      <c r="O12" s="241"/>
      <c r="P12" s="242"/>
      <c r="Q12" s="240">
        <f>SUMMARY!Q12</f>
        <v>0</v>
      </c>
      <c r="R12" s="243"/>
    </row>
    <row r="13" spans="1:55" s="67" customFormat="1" ht="21" customHeight="1" thickBot="1">
      <c r="B13" s="202" t="s">
        <v>78</v>
      </c>
      <c r="C13" s="203"/>
      <c r="D13" s="203"/>
      <c r="E13" s="203"/>
      <c r="F13" s="203"/>
      <c r="G13" s="203"/>
      <c r="H13" s="203"/>
      <c r="I13" s="203"/>
      <c r="J13" s="203"/>
      <c r="K13" s="203"/>
      <c r="L13" s="203"/>
      <c r="M13" s="203"/>
      <c r="N13" s="203"/>
      <c r="O13" s="203"/>
      <c r="P13" s="203"/>
      <c r="Q13" s="203"/>
      <c r="R13" s="204"/>
      <c r="S13" s="68"/>
      <c r="T13" s="68"/>
      <c r="U13" s="68"/>
      <c r="V13" s="68"/>
      <c r="W13" s="68"/>
      <c r="X13" s="68"/>
      <c r="Y13" s="68"/>
      <c r="Z13" s="68"/>
      <c r="AA13" s="68"/>
      <c r="AB13" s="68"/>
    </row>
    <row r="14" spans="1:55" s="2" customFormat="1" ht="15.75" customHeight="1">
      <c r="B14" s="205"/>
      <c r="C14" s="200" t="s">
        <v>32</v>
      </c>
      <c r="D14" s="200"/>
      <c r="E14" s="200"/>
      <c r="F14" s="200"/>
      <c r="G14" s="200"/>
      <c r="H14" s="200"/>
      <c r="I14" s="200"/>
      <c r="J14" s="200"/>
      <c r="K14" s="200" t="s">
        <v>31</v>
      </c>
      <c r="L14" s="200"/>
      <c r="M14" s="200"/>
      <c r="N14" s="200"/>
      <c r="O14" s="200"/>
      <c r="P14" s="186" t="s">
        <v>30</v>
      </c>
      <c r="Q14" s="187"/>
      <c r="R14" s="188"/>
      <c r="S14" s="66"/>
      <c r="T14" s="66"/>
      <c r="U14" s="66"/>
      <c r="V14" s="66"/>
      <c r="W14" s="66"/>
      <c r="X14" s="66"/>
      <c r="Y14" s="66"/>
      <c r="Z14" s="66"/>
      <c r="AA14" s="66"/>
    </row>
    <row r="15" spans="1:55" s="2" customFormat="1" ht="28.5" customHeight="1">
      <c r="B15" s="206"/>
      <c r="C15" s="201"/>
      <c r="D15" s="201"/>
      <c r="E15" s="201"/>
      <c r="F15" s="201"/>
      <c r="G15" s="201"/>
      <c r="H15" s="201"/>
      <c r="I15" s="201"/>
      <c r="J15" s="201"/>
      <c r="K15" s="201"/>
      <c r="L15" s="201"/>
      <c r="M15" s="201"/>
      <c r="N15" s="201"/>
      <c r="O15" s="201"/>
      <c r="P15" s="189"/>
      <c r="Q15" s="190"/>
      <c r="R15" s="191"/>
      <c r="S15" s="66"/>
      <c r="T15" s="66"/>
      <c r="U15" s="66"/>
      <c r="V15" s="66"/>
      <c r="W15" s="66"/>
      <c r="X15" s="66"/>
      <c r="Y15" s="66"/>
      <c r="Z15" s="66"/>
      <c r="AA15" s="66"/>
    </row>
    <row r="16" spans="1:55" s="63" customFormat="1" ht="33.75" customHeight="1">
      <c r="A16" s="65"/>
      <c r="B16" s="64">
        <v>1</v>
      </c>
      <c r="C16" s="192" t="s">
        <v>77</v>
      </c>
      <c r="D16" s="193"/>
      <c r="E16" s="193"/>
      <c r="F16" s="193"/>
      <c r="G16" s="193"/>
      <c r="H16" s="193"/>
      <c r="I16" s="193"/>
      <c r="J16" s="194"/>
      <c r="K16" s="195"/>
      <c r="L16" s="196"/>
      <c r="M16" s="196"/>
      <c r="N16" s="196"/>
      <c r="O16" s="197"/>
      <c r="P16" s="198"/>
      <c r="Q16" s="198"/>
      <c r="R16" s="199"/>
    </row>
    <row r="17" spans="1:28" s="63" customFormat="1" ht="47.25" customHeight="1">
      <c r="A17" s="65"/>
      <c r="B17" s="64">
        <v>2</v>
      </c>
      <c r="C17" s="192" t="s">
        <v>76</v>
      </c>
      <c r="D17" s="193"/>
      <c r="E17" s="193"/>
      <c r="F17" s="193"/>
      <c r="G17" s="193"/>
      <c r="H17" s="193"/>
      <c r="I17" s="193"/>
      <c r="J17" s="194"/>
      <c r="K17" s="195"/>
      <c r="L17" s="196"/>
      <c r="M17" s="196"/>
      <c r="N17" s="196"/>
      <c r="O17" s="197"/>
      <c r="P17" s="198"/>
      <c r="Q17" s="198"/>
      <c r="R17" s="199"/>
    </row>
    <row r="18" spans="1:28" s="63" customFormat="1" ht="33.75" customHeight="1">
      <c r="A18" s="65"/>
      <c r="B18" s="64">
        <v>3</v>
      </c>
      <c r="C18" s="192" t="s">
        <v>75</v>
      </c>
      <c r="D18" s="193"/>
      <c r="E18" s="193"/>
      <c r="F18" s="193"/>
      <c r="G18" s="193"/>
      <c r="H18" s="193"/>
      <c r="I18" s="193"/>
      <c r="J18" s="194"/>
      <c r="K18" s="195"/>
      <c r="L18" s="196"/>
      <c r="M18" s="196"/>
      <c r="N18" s="196"/>
      <c r="O18" s="197"/>
      <c r="P18" s="198"/>
      <c r="Q18" s="198"/>
      <c r="R18" s="199"/>
    </row>
    <row r="19" spans="1:28" s="63" customFormat="1" ht="33.75" customHeight="1">
      <c r="A19" s="65"/>
      <c r="B19" s="64">
        <v>4</v>
      </c>
      <c r="C19" s="192" t="s">
        <v>74</v>
      </c>
      <c r="D19" s="193"/>
      <c r="E19" s="193"/>
      <c r="F19" s="193"/>
      <c r="G19" s="193"/>
      <c r="H19" s="193"/>
      <c r="I19" s="193"/>
      <c r="J19" s="194"/>
      <c r="K19" s="195"/>
      <c r="L19" s="196"/>
      <c r="M19" s="196"/>
      <c r="N19" s="196"/>
      <c r="O19" s="197"/>
      <c r="P19" s="198"/>
      <c r="Q19" s="198"/>
      <c r="R19" s="199"/>
    </row>
    <row r="20" spans="1:28" s="63" customFormat="1" ht="33.75" customHeight="1">
      <c r="A20" s="65"/>
      <c r="B20" s="64">
        <v>5</v>
      </c>
      <c r="C20" s="192" t="s">
        <v>73</v>
      </c>
      <c r="D20" s="193"/>
      <c r="E20" s="193"/>
      <c r="F20" s="193"/>
      <c r="G20" s="193"/>
      <c r="H20" s="193"/>
      <c r="I20" s="193"/>
      <c r="J20" s="194"/>
      <c r="K20" s="195"/>
      <c r="L20" s="196"/>
      <c r="M20" s="196"/>
      <c r="N20" s="196"/>
      <c r="O20" s="197"/>
      <c r="P20" s="198"/>
      <c r="Q20" s="198"/>
      <c r="R20" s="199"/>
    </row>
    <row r="21" spans="1:28" s="63" customFormat="1" ht="33.75" customHeight="1" thickBot="1">
      <c r="A21" s="65"/>
      <c r="B21" s="64">
        <v>6</v>
      </c>
      <c r="C21" s="192" t="s">
        <v>72</v>
      </c>
      <c r="D21" s="193"/>
      <c r="E21" s="193"/>
      <c r="F21" s="193"/>
      <c r="G21" s="193"/>
      <c r="H21" s="193"/>
      <c r="I21" s="193"/>
      <c r="J21" s="194"/>
      <c r="K21" s="195"/>
      <c r="L21" s="196"/>
      <c r="M21" s="196"/>
      <c r="N21" s="196"/>
      <c r="O21" s="197"/>
      <c r="P21" s="198"/>
      <c r="Q21" s="198"/>
      <c r="R21" s="199"/>
    </row>
    <row r="22" spans="1:28" s="67" customFormat="1" ht="21" customHeight="1" thickBot="1">
      <c r="B22" s="202" t="s">
        <v>71</v>
      </c>
      <c r="C22" s="203"/>
      <c r="D22" s="203"/>
      <c r="E22" s="203"/>
      <c r="F22" s="203"/>
      <c r="G22" s="203"/>
      <c r="H22" s="203"/>
      <c r="I22" s="203"/>
      <c r="J22" s="203"/>
      <c r="K22" s="203"/>
      <c r="L22" s="203"/>
      <c r="M22" s="203"/>
      <c r="N22" s="203"/>
      <c r="O22" s="203"/>
      <c r="P22" s="203"/>
      <c r="Q22" s="203"/>
      <c r="R22" s="204"/>
      <c r="S22" s="68"/>
      <c r="T22" s="68"/>
      <c r="U22" s="68"/>
      <c r="V22" s="68"/>
      <c r="W22" s="68"/>
      <c r="X22" s="68"/>
      <c r="Y22" s="68"/>
      <c r="Z22" s="68"/>
      <c r="AA22" s="68"/>
      <c r="AB22" s="68"/>
    </row>
    <row r="23" spans="1:28" s="2" customFormat="1" ht="15.75" customHeight="1">
      <c r="B23" s="205"/>
      <c r="C23" s="200" t="s">
        <v>32</v>
      </c>
      <c r="D23" s="200"/>
      <c r="E23" s="200"/>
      <c r="F23" s="200"/>
      <c r="G23" s="200"/>
      <c r="H23" s="200"/>
      <c r="I23" s="200"/>
      <c r="J23" s="200"/>
      <c r="K23" s="200" t="s">
        <v>31</v>
      </c>
      <c r="L23" s="200"/>
      <c r="M23" s="200"/>
      <c r="N23" s="200"/>
      <c r="O23" s="200"/>
      <c r="P23" s="186" t="s">
        <v>30</v>
      </c>
      <c r="Q23" s="187"/>
      <c r="R23" s="188"/>
      <c r="S23" s="66"/>
      <c r="T23" s="66"/>
      <c r="U23" s="66"/>
      <c r="V23" s="66"/>
      <c r="W23" s="66"/>
      <c r="X23" s="66"/>
      <c r="Y23" s="66"/>
      <c r="Z23" s="66"/>
      <c r="AA23" s="66"/>
    </row>
    <row r="24" spans="1:28" s="2" customFormat="1" ht="28.5" customHeight="1">
      <c r="B24" s="206"/>
      <c r="C24" s="201"/>
      <c r="D24" s="201"/>
      <c r="E24" s="201"/>
      <c r="F24" s="201"/>
      <c r="G24" s="201"/>
      <c r="H24" s="201"/>
      <c r="I24" s="201"/>
      <c r="J24" s="201"/>
      <c r="K24" s="201"/>
      <c r="L24" s="201"/>
      <c r="M24" s="201"/>
      <c r="N24" s="201"/>
      <c r="O24" s="201"/>
      <c r="P24" s="189"/>
      <c r="Q24" s="190"/>
      <c r="R24" s="191"/>
      <c r="S24" s="66"/>
      <c r="T24" s="66"/>
      <c r="U24" s="66"/>
      <c r="V24" s="66"/>
      <c r="W24" s="66"/>
      <c r="X24" s="66"/>
      <c r="Y24" s="66"/>
      <c r="Z24" s="66"/>
      <c r="AA24" s="66"/>
    </row>
    <row r="25" spans="1:28" s="63" customFormat="1" ht="33.75" customHeight="1">
      <c r="A25" s="65"/>
      <c r="B25" s="64">
        <v>1</v>
      </c>
      <c r="C25" s="192" t="s">
        <v>70</v>
      </c>
      <c r="D25" s="193"/>
      <c r="E25" s="193"/>
      <c r="F25" s="193"/>
      <c r="G25" s="193"/>
      <c r="H25" s="193"/>
      <c r="I25" s="193"/>
      <c r="J25" s="194"/>
      <c r="K25" s="195"/>
      <c r="L25" s="196"/>
      <c r="M25" s="196"/>
      <c r="N25" s="196"/>
      <c r="O25" s="197"/>
      <c r="P25" s="198"/>
      <c r="Q25" s="198"/>
      <c r="R25" s="199"/>
    </row>
    <row r="26" spans="1:28" s="63" customFormat="1" ht="33.75" customHeight="1">
      <c r="A26" s="65"/>
      <c r="B26" s="64">
        <v>2</v>
      </c>
      <c r="C26" s="192" t="s">
        <v>69</v>
      </c>
      <c r="D26" s="193"/>
      <c r="E26" s="193"/>
      <c r="F26" s="193"/>
      <c r="G26" s="193"/>
      <c r="H26" s="193"/>
      <c r="I26" s="193"/>
      <c r="J26" s="194"/>
      <c r="K26" s="195"/>
      <c r="L26" s="196"/>
      <c r="M26" s="196"/>
      <c r="N26" s="196"/>
      <c r="O26" s="197"/>
      <c r="P26" s="198"/>
      <c r="Q26" s="198"/>
      <c r="R26" s="199"/>
    </row>
    <row r="27" spans="1:28" s="63" customFormat="1" ht="33.75" customHeight="1">
      <c r="A27" s="65"/>
      <c r="B27" s="64">
        <v>3</v>
      </c>
      <c r="C27" s="192" t="s">
        <v>68</v>
      </c>
      <c r="D27" s="193"/>
      <c r="E27" s="193"/>
      <c r="F27" s="193"/>
      <c r="G27" s="193"/>
      <c r="H27" s="193"/>
      <c r="I27" s="193"/>
      <c r="J27" s="194"/>
      <c r="K27" s="195"/>
      <c r="L27" s="196"/>
      <c r="M27" s="196"/>
      <c r="N27" s="196"/>
      <c r="O27" s="197"/>
      <c r="P27" s="198"/>
      <c r="Q27" s="198"/>
      <c r="R27" s="199"/>
    </row>
    <row r="28" spans="1:28" s="63" customFormat="1" ht="33.75" customHeight="1">
      <c r="A28" s="65"/>
      <c r="B28" s="64">
        <v>4</v>
      </c>
      <c r="C28" s="192" t="s">
        <v>67</v>
      </c>
      <c r="D28" s="193"/>
      <c r="E28" s="193"/>
      <c r="F28" s="193"/>
      <c r="G28" s="193"/>
      <c r="H28" s="193"/>
      <c r="I28" s="193"/>
      <c r="J28" s="194"/>
      <c r="K28" s="195"/>
      <c r="L28" s="196"/>
      <c r="M28" s="196"/>
      <c r="N28" s="196"/>
      <c r="O28" s="197"/>
      <c r="P28" s="198"/>
      <c r="Q28" s="198"/>
      <c r="R28" s="199"/>
    </row>
    <row r="29" spans="1:28" s="63" customFormat="1" ht="33.75" customHeight="1">
      <c r="A29" s="65"/>
      <c r="B29" s="64">
        <v>5</v>
      </c>
      <c r="C29" s="192" t="s">
        <v>66</v>
      </c>
      <c r="D29" s="193"/>
      <c r="E29" s="193"/>
      <c r="F29" s="193"/>
      <c r="G29" s="193"/>
      <c r="H29" s="193"/>
      <c r="I29" s="193"/>
      <c r="J29" s="194"/>
      <c r="K29" s="195"/>
      <c r="L29" s="196"/>
      <c r="M29" s="196"/>
      <c r="N29" s="196"/>
      <c r="O29" s="197"/>
      <c r="P29" s="198"/>
      <c r="Q29" s="198"/>
      <c r="R29" s="199"/>
    </row>
    <row r="30" spans="1:28" s="63" customFormat="1" ht="33.75" customHeight="1">
      <c r="A30" s="65"/>
      <c r="B30" s="64">
        <v>6</v>
      </c>
      <c r="C30" s="192" t="s">
        <v>65</v>
      </c>
      <c r="D30" s="193"/>
      <c r="E30" s="193"/>
      <c r="F30" s="193"/>
      <c r="G30" s="193"/>
      <c r="H30" s="193"/>
      <c r="I30" s="193"/>
      <c r="J30" s="194"/>
      <c r="K30" s="195"/>
      <c r="L30" s="196"/>
      <c r="M30" s="196"/>
      <c r="N30" s="196"/>
      <c r="O30" s="197"/>
      <c r="P30" s="198"/>
      <c r="Q30" s="198"/>
      <c r="R30" s="199"/>
    </row>
    <row r="31" spans="1:28" s="63" customFormat="1" ht="48.75" customHeight="1">
      <c r="A31" s="65"/>
      <c r="B31" s="64">
        <v>7</v>
      </c>
      <c r="C31" s="192" t="s">
        <v>64</v>
      </c>
      <c r="D31" s="193"/>
      <c r="E31" s="193"/>
      <c r="F31" s="193"/>
      <c r="G31" s="193"/>
      <c r="H31" s="193"/>
      <c r="I31" s="193"/>
      <c r="J31" s="194"/>
      <c r="K31" s="195"/>
      <c r="L31" s="196"/>
      <c r="M31" s="196"/>
      <c r="N31" s="196"/>
      <c r="O31" s="197"/>
      <c r="P31" s="198"/>
      <c r="Q31" s="198"/>
      <c r="R31" s="199"/>
    </row>
    <row r="32" spans="1:28" s="63" customFormat="1" ht="33.75" customHeight="1">
      <c r="A32" s="65"/>
      <c r="B32" s="64">
        <v>8</v>
      </c>
      <c r="C32" s="192" t="s">
        <v>63</v>
      </c>
      <c r="D32" s="193"/>
      <c r="E32" s="193"/>
      <c r="F32" s="193"/>
      <c r="G32" s="193"/>
      <c r="H32" s="193"/>
      <c r="I32" s="193"/>
      <c r="J32" s="194"/>
      <c r="K32" s="195"/>
      <c r="L32" s="196"/>
      <c r="M32" s="196"/>
      <c r="N32" s="196"/>
      <c r="O32" s="197"/>
      <c r="P32" s="198"/>
      <c r="Q32" s="198"/>
      <c r="R32" s="199"/>
    </row>
    <row r="33" spans="1:28" s="63" customFormat="1" ht="33.75" customHeight="1">
      <c r="A33" s="65"/>
      <c r="B33" s="64">
        <v>9</v>
      </c>
      <c r="C33" s="192" t="s">
        <v>62</v>
      </c>
      <c r="D33" s="193"/>
      <c r="E33" s="193"/>
      <c r="F33" s="193"/>
      <c r="G33" s="193"/>
      <c r="H33" s="193"/>
      <c r="I33" s="193"/>
      <c r="J33" s="194"/>
      <c r="K33" s="195"/>
      <c r="L33" s="196"/>
      <c r="M33" s="196"/>
      <c r="N33" s="196"/>
      <c r="O33" s="197"/>
      <c r="P33" s="198"/>
      <c r="Q33" s="198"/>
      <c r="R33" s="199"/>
    </row>
    <row r="34" spans="1:28" s="63" customFormat="1" ht="33.75" customHeight="1">
      <c r="A34" s="65"/>
      <c r="B34" s="64">
        <v>10</v>
      </c>
      <c r="C34" s="192" t="s">
        <v>61</v>
      </c>
      <c r="D34" s="193"/>
      <c r="E34" s="193"/>
      <c r="F34" s="193"/>
      <c r="G34" s="193"/>
      <c r="H34" s="193"/>
      <c r="I34" s="193"/>
      <c r="J34" s="194"/>
      <c r="K34" s="195"/>
      <c r="L34" s="196"/>
      <c r="M34" s="196"/>
      <c r="N34" s="196"/>
      <c r="O34" s="197"/>
      <c r="P34" s="198"/>
      <c r="Q34" s="198"/>
      <c r="R34" s="199"/>
    </row>
    <row r="35" spans="1:28" s="63" customFormat="1" ht="33.75" customHeight="1">
      <c r="A35" s="65"/>
      <c r="B35" s="64">
        <v>11</v>
      </c>
      <c r="C35" s="192" t="s">
        <v>60</v>
      </c>
      <c r="D35" s="193"/>
      <c r="E35" s="193"/>
      <c r="F35" s="193"/>
      <c r="G35" s="193"/>
      <c r="H35" s="193"/>
      <c r="I35" s="193"/>
      <c r="J35" s="194"/>
      <c r="K35" s="195"/>
      <c r="L35" s="196"/>
      <c r="M35" s="196"/>
      <c r="N35" s="196"/>
      <c r="O35" s="197"/>
      <c r="P35" s="198"/>
      <c r="Q35" s="198"/>
      <c r="R35" s="199"/>
    </row>
    <row r="36" spans="1:28" s="63" customFormat="1" ht="33.75" customHeight="1" thickBot="1">
      <c r="A36" s="65"/>
      <c r="B36" s="64">
        <v>12</v>
      </c>
      <c r="C36" s="192" t="s">
        <v>59</v>
      </c>
      <c r="D36" s="193"/>
      <c r="E36" s="193"/>
      <c r="F36" s="193"/>
      <c r="G36" s="193"/>
      <c r="H36" s="193"/>
      <c r="I36" s="193"/>
      <c r="J36" s="194"/>
      <c r="K36" s="195"/>
      <c r="L36" s="196"/>
      <c r="M36" s="196"/>
      <c r="N36" s="196"/>
      <c r="O36" s="197"/>
      <c r="P36" s="198"/>
      <c r="Q36" s="198"/>
      <c r="R36" s="199"/>
    </row>
    <row r="37" spans="1:28" s="67" customFormat="1" ht="21" customHeight="1" thickBot="1">
      <c r="B37" s="202" t="s">
        <v>58</v>
      </c>
      <c r="C37" s="203"/>
      <c r="D37" s="203"/>
      <c r="E37" s="203"/>
      <c r="F37" s="203"/>
      <c r="G37" s="203"/>
      <c r="H37" s="203"/>
      <c r="I37" s="203"/>
      <c r="J37" s="203"/>
      <c r="K37" s="203"/>
      <c r="L37" s="203"/>
      <c r="M37" s="203"/>
      <c r="N37" s="203"/>
      <c r="O37" s="203"/>
      <c r="P37" s="203"/>
      <c r="Q37" s="203"/>
      <c r="R37" s="204"/>
      <c r="S37" s="68"/>
      <c r="T37" s="68"/>
      <c r="U37" s="68"/>
      <c r="V37" s="68"/>
      <c r="W37" s="68"/>
      <c r="X37" s="68"/>
      <c r="Y37" s="68"/>
      <c r="Z37" s="68"/>
      <c r="AA37" s="68"/>
      <c r="AB37" s="68"/>
    </row>
    <row r="38" spans="1:28" s="2" customFormat="1" ht="15.75" customHeight="1">
      <c r="B38" s="205"/>
      <c r="C38" s="200" t="s">
        <v>32</v>
      </c>
      <c r="D38" s="200"/>
      <c r="E38" s="200"/>
      <c r="F38" s="200"/>
      <c r="G38" s="200"/>
      <c r="H38" s="200"/>
      <c r="I38" s="200"/>
      <c r="J38" s="200"/>
      <c r="K38" s="200" t="s">
        <v>31</v>
      </c>
      <c r="L38" s="200"/>
      <c r="M38" s="200"/>
      <c r="N38" s="200"/>
      <c r="O38" s="200"/>
      <c r="P38" s="186" t="s">
        <v>30</v>
      </c>
      <c r="Q38" s="187"/>
      <c r="R38" s="188"/>
      <c r="S38" s="66"/>
      <c r="T38" s="66"/>
      <c r="U38" s="66"/>
      <c r="V38" s="66"/>
      <c r="W38" s="66"/>
      <c r="X38" s="66"/>
      <c r="Y38" s="66"/>
      <c r="Z38" s="66"/>
      <c r="AA38" s="66"/>
    </row>
    <row r="39" spans="1:28" s="2" customFormat="1" ht="28.5" customHeight="1">
      <c r="B39" s="206"/>
      <c r="C39" s="201"/>
      <c r="D39" s="201"/>
      <c r="E39" s="201"/>
      <c r="F39" s="201"/>
      <c r="G39" s="201"/>
      <c r="H39" s="201"/>
      <c r="I39" s="201"/>
      <c r="J39" s="201"/>
      <c r="K39" s="201"/>
      <c r="L39" s="201"/>
      <c r="M39" s="201"/>
      <c r="N39" s="201"/>
      <c r="O39" s="201"/>
      <c r="P39" s="189"/>
      <c r="Q39" s="190"/>
      <c r="R39" s="191"/>
      <c r="S39" s="66"/>
      <c r="T39" s="66"/>
      <c r="U39" s="66"/>
      <c r="V39" s="66"/>
      <c r="W39" s="66"/>
      <c r="X39" s="66"/>
      <c r="Y39" s="66"/>
      <c r="Z39" s="66"/>
      <c r="AA39" s="66"/>
    </row>
    <row r="40" spans="1:28" s="63" customFormat="1" ht="33.75" customHeight="1">
      <c r="A40" s="65"/>
      <c r="B40" s="64">
        <v>1</v>
      </c>
      <c r="C40" s="192" t="s">
        <v>57</v>
      </c>
      <c r="D40" s="193"/>
      <c r="E40" s="193"/>
      <c r="F40" s="193"/>
      <c r="G40" s="193"/>
      <c r="H40" s="193"/>
      <c r="I40" s="193"/>
      <c r="J40" s="194"/>
      <c r="K40" s="195"/>
      <c r="L40" s="196"/>
      <c r="M40" s="196"/>
      <c r="N40" s="196"/>
      <c r="O40" s="197"/>
      <c r="P40" s="198"/>
      <c r="Q40" s="198"/>
      <c r="R40" s="199"/>
    </row>
    <row r="41" spans="1:28" s="63" customFormat="1" ht="33.75" customHeight="1">
      <c r="A41" s="65"/>
      <c r="B41" s="64">
        <v>2</v>
      </c>
      <c r="C41" s="192" t="s">
        <v>56</v>
      </c>
      <c r="D41" s="193"/>
      <c r="E41" s="193"/>
      <c r="F41" s="193"/>
      <c r="G41" s="193"/>
      <c r="H41" s="193"/>
      <c r="I41" s="193"/>
      <c r="J41" s="194"/>
      <c r="K41" s="195"/>
      <c r="L41" s="196"/>
      <c r="M41" s="196"/>
      <c r="N41" s="196"/>
      <c r="O41" s="197"/>
      <c r="P41" s="198"/>
      <c r="Q41" s="198"/>
      <c r="R41" s="199"/>
    </row>
    <row r="42" spans="1:28" s="63" customFormat="1" ht="33.75" customHeight="1">
      <c r="A42" s="65"/>
      <c r="B42" s="64">
        <v>3</v>
      </c>
      <c r="C42" s="192" t="s">
        <v>55</v>
      </c>
      <c r="D42" s="193"/>
      <c r="E42" s="193"/>
      <c r="F42" s="193"/>
      <c r="G42" s="193"/>
      <c r="H42" s="193"/>
      <c r="I42" s="193"/>
      <c r="J42" s="194"/>
      <c r="K42" s="195"/>
      <c r="L42" s="196"/>
      <c r="M42" s="196"/>
      <c r="N42" s="196"/>
      <c r="O42" s="197"/>
      <c r="P42" s="198"/>
      <c r="Q42" s="198"/>
      <c r="R42" s="199"/>
    </row>
    <row r="43" spans="1:28" s="63" customFormat="1" ht="33.75" customHeight="1">
      <c r="A43" s="65"/>
      <c r="B43" s="64">
        <v>4</v>
      </c>
      <c r="C43" s="192" t="s">
        <v>54</v>
      </c>
      <c r="D43" s="193"/>
      <c r="E43" s="193"/>
      <c r="F43" s="193"/>
      <c r="G43" s="193"/>
      <c r="H43" s="193"/>
      <c r="I43" s="193"/>
      <c r="J43" s="194"/>
      <c r="K43" s="195"/>
      <c r="L43" s="196"/>
      <c r="M43" s="196"/>
      <c r="N43" s="196"/>
      <c r="O43" s="197"/>
      <c r="P43" s="198"/>
      <c r="Q43" s="198"/>
      <c r="R43" s="199"/>
    </row>
    <row r="44" spans="1:28" s="63" customFormat="1" ht="33.75" customHeight="1" thickBot="1">
      <c r="A44" s="65"/>
      <c r="B44" s="64">
        <v>5</v>
      </c>
      <c r="C44" s="192" t="s">
        <v>53</v>
      </c>
      <c r="D44" s="193"/>
      <c r="E44" s="193"/>
      <c r="F44" s="193"/>
      <c r="G44" s="193"/>
      <c r="H44" s="193"/>
      <c r="I44" s="193"/>
      <c r="J44" s="194"/>
      <c r="K44" s="195"/>
      <c r="L44" s="196"/>
      <c r="M44" s="196"/>
      <c r="N44" s="196"/>
      <c r="O44" s="197"/>
      <c r="P44" s="198"/>
      <c r="Q44" s="198"/>
      <c r="R44" s="199"/>
    </row>
    <row r="45" spans="1:28" s="67" customFormat="1" ht="21" customHeight="1" thickBot="1">
      <c r="B45" s="202" t="s">
        <v>52</v>
      </c>
      <c r="C45" s="203"/>
      <c r="D45" s="203"/>
      <c r="E45" s="203"/>
      <c r="F45" s="203"/>
      <c r="G45" s="203"/>
      <c r="H45" s="203"/>
      <c r="I45" s="203"/>
      <c r="J45" s="203"/>
      <c r="K45" s="203"/>
      <c r="L45" s="203"/>
      <c r="M45" s="203"/>
      <c r="N45" s="203"/>
      <c r="O45" s="203"/>
      <c r="P45" s="203"/>
      <c r="Q45" s="203"/>
      <c r="R45" s="204"/>
      <c r="S45" s="68"/>
      <c r="T45" s="68"/>
      <c r="U45" s="68"/>
      <c r="V45" s="68"/>
      <c r="W45" s="68"/>
      <c r="X45" s="68"/>
      <c r="Y45" s="68"/>
      <c r="Z45" s="68"/>
      <c r="AA45" s="68"/>
      <c r="AB45" s="68"/>
    </row>
    <row r="46" spans="1:28" s="2" customFormat="1" ht="15.75" customHeight="1">
      <c r="B46" s="205"/>
      <c r="C46" s="200" t="s">
        <v>32</v>
      </c>
      <c r="D46" s="200"/>
      <c r="E46" s="200"/>
      <c r="F46" s="200"/>
      <c r="G46" s="200"/>
      <c r="H46" s="200"/>
      <c r="I46" s="200"/>
      <c r="J46" s="200"/>
      <c r="K46" s="200" t="s">
        <v>31</v>
      </c>
      <c r="L46" s="200"/>
      <c r="M46" s="200"/>
      <c r="N46" s="200"/>
      <c r="O46" s="200"/>
      <c r="P46" s="186" t="s">
        <v>30</v>
      </c>
      <c r="Q46" s="187"/>
      <c r="R46" s="188"/>
      <c r="S46" s="66"/>
      <c r="T46" s="66"/>
      <c r="U46" s="66"/>
      <c r="V46" s="66"/>
      <c r="W46" s="66"/>
      <c r="X46" s="66"/>
      <c r="Y46" s="66"/>
      <c r="Z46" s="66"/>
      <c r="AA46" s="66"/>
    </row>
    <row r="47" spans="1:28" s="2" customFormat="1" ht="28.5" customHeight="1">
      <c r="B47" s="206"/>
      <c r="C47" s="201"/>
      <c r="D47" s="201"/>
      <c r="E47" s="201"/>
      <c r="F47" s="201"/>
      <c r="G47" s="201"/>
      <c r="H47" s="201"/>
      <c r="I47" s="201"/>
      <c r="J47" s="201"/>
      <c r="K47" s="201"/>
      <c r="L47" s="201"/>
      <c r="M47" s="201"/>
      <c r="N47" s="201"/>
      <c r="O47" s="201"/>
      <c r="P47" s="189"/>
      <c r="Q47" s="190"/>
      <c r="R47" s="191"/>
      <c r="S47" s="66"/>
      <c r="T47" s="66"/>
      <c r="U47" s="66"/>
      <c r="V47" s="66"/>
      <c r="W47" s="66"/>
      <c r="X47" s="66"/>
      <c r="Y47" s="66"/>
      <c r="Z47" s="66"/>
      <c r="AA47" s="66"/>
    </row>
    <row r="48" spans="1:28" s="63" customFormat="1" ht="51" customHeight="1">
      <c r="A48" s="65"/>
      <c r="B48" s="64">
        <v>1</v>
      </c>
      <c r="C48" s="192" t="s">
        <v>51</v>
      </c>
      <c r="D48" s="193"/>
      <c r="E48" s="193"/>
      <c r="F48" s="193"/>
      <c r="G48" s="193"/>
      <c r="H48" s="193"/>
      <c r="I48" s="193"/>
      <c r="J48" s="194"/>
      <c r="K48" s="195"/>
      <c r="L48" s="196"/>
      <c r="M48" s="196"/>
      <c r="N48" s="196"/>
      <c r="O48" s="197"/>
      <c r="P48" s="198"/>
      <c r="Q48" s="198"/>
      <c r="R48" s="199"/>
    </row>
    <row r="49" spans="1:28" s="63" customFormat="1" ht="33.75" customHeight="1">
      <c r="A49" s="65"/>
      <c r="B49" s="64">
        <v>2</v>
      </c>
      <c r="C49" s="192" t="s">
        <v>50</v>
      </c>
      <c r="D49" s="193"/>
      <c r="E49" s="193"/>
      <c r="F49" s="193"/>
      <c r="G49" s="193"/>
      <c r="H49" s="193"/>
      <c r="I49" s="193"/>
      <c r="J49" s="194"/>
      <c r="K49" s="195"/>
      <c r="L49" s="196"/>
      <c r="M49" s="196"/>
      <c r="N49" s="196"/>
      <c r="O49" s="197"/>
      <c r="P49" s="198"/>
      <c r="Q49" s="198"/>
      <c r="R49" s="199"/>
    </row>
    <row r="50" spans="1:28" s="63" customFormat="1" ht="33.75" customHeight="1">
      <c r="A50" s="65"/>
      <c r="B50" s="64">
        <v>3</v>
      </c>
      <c r="C50" s="192" t="s">
        <v>49</v>
      </c>
      <c r="D50" s="193"/>
      <c r="E50" s="193"/>
      <c r="F50" s="193"/>
      <c r="G50" s="193"/>
      <c r="H50" s="193"/>
      <c r="I50" s="193"/>
      <c r="J50" s="194"/>
      <c r="K50" s="195"/>
      <c r="L50" s="196"/>
      <c r="M50" s="196"/>
      <c r="N50" s="196"/>
      <c r="O50" s="197"/>
      <c r="P50" s="198"/>
      <c r="Q50" s="198"/>
      <c r="R50" s="199"/>
    </row>
    <row r="51" spans="1:28" s="63" customFormat="1" ht="33.75" customHeight="1">
      <c r="A51" s="65"/>
      <c r="B51" s="64">
        <v>4</v>
      </c>
      <c r="C51" s="192" t="s">
        <v>48</v>
      </c>
      <c r="D51" s="193"/>
      <c r="E51" s="193"/>
      <c r="F51" s="193"/>
      <c r="G51" s="193"/>
      <c r="H51" s="193"/>
      <c r="I51" s="193"/>
      <c r="J51" s="194"/>
      <c r="K51" s="195"/>
      <c r="L51" s="196"/>
      <c r="M51" s="196"/>
      <c r="N51" s="196"/>
      <c r="O51" s="197"/>
      <c r="P51" s="198"/>
      <c r="Q51" s="198"/>
      <c r="R51" s="199"/>
    </row>
    <row r="52" spans="1:28" s="63" customFormat="1" ht="33.75" customHeight="1">
      <c r="A52" s="65"/>
      <c r="B52" s="64">
        <v>5</v>
      </c>
      <c r="C52" s="192" t="s">
        <v>47</v>
      </c>
      <c r="D52" s="193"/>
      <c r="E52" s="193"/>
      <c r="F52" s="193"/>
      <c r="G52" s="193"/>
      <c r="H52" s="193"/>
      <c r="I52" s="193"/>
      <c r="J52" s="194"/>
      <c r="K52" s="195"/>
      <c r="L52" s="196"/>
      <c r="M52" s="196"/>
      <c r="N52" s="196"/>
      <c r="O52" s="197"/>
      <c r="P52" s="198"/>
      <c r="Q52" s="198"/>
      <c r="R52" s="199"/>
    </row>
    <row r="53" spans="1:28" s="63" customFormat="1" ht="33.75" customHeight="1">
      <c r="A53" s="65"/>
      <c r="B53" s="64">
        <v>6</v>
      </c>
      <c r="C53" s="192" t="s">
        <v>46</v>
      </c>
      <c r="D53" s="193"/>
      <c r="E53" s="193"/>
      <c r="F53" s="193"/>
      <c r="G53" s="193"/>
      <c r="H53" s="193"/>
      <c r="I53" s="193"/>
      <c r="J53" s="194"/>
      <c r="K53" s="195"/>
      <c r="L53" s="196"/>
      <c r="M53" s="196"/>
      <c r="N53" s="196"/>
      <c r="O53" s="197"/>
      <c r="P53" s="198"/>
      <c r="Q53" s="198"/>
      <c r="R53" s="199"/>
    </row>
    <row r="54" spans="1:28" s="63" customFormat="1" ht="33.75" customHeight="1">
      <c r="A54" s="65"/>
      <c r="B54" s="64">
        <v>7</v>
      </c>
      <c r="C54" s="192" t="s">
        <v>45</v>
      </c>
      <c r="D54" s="193"/>
      <c r="E54" s="193"/>
      <c r="F54" s="193"/>
      <c r="G54" s="193"/>
      <c r="H54" s="193"/>
      <c r="I54" s="193"/>
      <c r="J54" s="194"/>
      <c r="K54" s="195"/>
      <c r="L54" s="196"/>
      <c r="M54" s="196"/>
      <c r="N54" s="196"/>
      <c r="O54" s="197"/>
      <c r="P54" s="198"/>
      <c r="Q54" s="198"/>
      <c r="R54" s="199"/>
    </row>
    <row r="55" spans="1:28" s="63" customFormat="1" ht="33.75" customHeight="1" thickBot="1">
      <c r="A55" s="65"/>
      <c r="B55" s="64">
        <v>8</v>
      </c>
      <c r="C55" s="192" t="s">
        <v>44</v>
      </c>
      <c r="D55" s="193"/>
      <c r="E55" s="193"/>
      <c r="F55" s="193"/>
      <c r="G55" s="193"/>
      <c r="H55" s="193"/>
      <c r="I55" s="193"/>
      <c r="J55" s="194"/>
      <c r="K55" s="195"/>
      <c r="L55" s="196"/>
      <c r="M55" s="196"/>
      <c r="N55" s="196"/>
      <c r="O55" s="197"/>
      <c r="P55" s="198"/>
      <c r="Q55" s="198"/>
      <c r="R55" s="199"/>
    </row>
    <row r="56" spans="1:28" s="67" customFormat="1" ht="21" customHeight="1" thickBot="1">
      <c r="B56" s="202" t="s">
        <v>43</v>
      </c>
      <c r="C56" s="203"/>
      <c r="D56" s="203"/>
      <c r="E56" s="203"/>
      <c r="F56" s="203"/>
      <c r="G56" s="203"/>
      <c r="H56" s="203"/>
      <c r="I56" s="203"/>
      <c r="J56" s="203"/>
      <c r="K56" s="203"/>
      <c r="L56" s="203"/>
      <c r="M56" s="203"/>
      <c r="N56" s="203"/>
      <c r="O56" s="203"/>
      <c r="P56" s="203"/>
      <c r="Q56" s="203"/>
      <c r="R56" s="204"/>
      <c r="S56" s="68"/>
      <c r="T56" s="68"/>
      <c r="U56" s="68"/>
      <c r="V56" s="68"/>
      <c r="W56" s="68"/>
      <c r="X56" s="68"/>
      <c r="Y56" s="68"/>
      <c r="Z56" s="68"/>
      <c r="AA56" s="68"/>
      <c r="AB56" s="68"/>
    </row>
    <row r="57" spans="1:28" s="2" customFormat="1" ht="15.75" customHeight="1">
      <c r="B57" s="205"/>
      <c r="C57" s="200" t="s">
        <v>32</v>
      </c>
      <c r="D57" s="200"/>
      <c r="E57" s="200"/>
      <c r="F57" s="200"/>
      <c r="G57" s="200"/>
      <c r="H57" s="200"/>
      <c r="I57" s="200"/>
      <c r="J57" s="200"/>
      <c r="K57" s="200" t="s">
        <v>31</v>
      </c>
      <c r="L57" s="200"/>
      <c r="M57" s="200"/>
      <c r="N57" s="200"/>
      <c r="O57" s="200"/>
      <c r="P57" s="186" t="s">
        <v>30</v>
      </c>
      <c r="Q57" s="187"/>
      <c r="R57" s="188"/>
      <c r="S57" s="66"/>
      <c r="T57" s="66"/>
      <c r="U57" s="66"/>
      <c r="V57" s="66"/>
      <c r="W57" s="66"/>
      <c r="X57" s="66"/>
      <c r="Y57" s="66"/>
      <c r="Z57" s="66"/>
      <c r="AA57" s="66"/>
    </row>
    <row r="58" spans="1:28" s="2" customFormat="1" ht="28.5" customHeight="1">
      <c r="B58" s="206"/>
      <c r="C58" s="201"/>
      <c r="D58" s="201"/>
      <c r="E58" s="201"/>
      <c r="F58" s="201"/>
      <c r="G58" s="201"/>
      <c r="H58" s="201"/>
      <c r="I58" s="201"/>
      <c r="J58" s="201"/>
      <c r="K58" s="201"/>
      <c r="L58" s="201"/>
      <c r="M58" s="201"/>
      <c r="N58" s="201"/>
      <c r="O58" s="201"/>
      <c r="P58" s="189"/>
      <c r="Q58" s="190"/>
      <c r="R58" s="191"/>
      <c r="S58" s="66"/>
      <c r="T58" s="66"/>
      <c r="U58" s="66"/>
      <c r="V58" s="66"/>
      <c r="W58" s="66"/>
      <c r="X58" s="66"/>
      <c r="Y58" s="66"/>
      <c r="Z58" s="66"/>
      <c r="AA58" s="66"/>
    </row>
    <row r="59" spans="1:28" s="63" customFormat="1" ht="33.75" customHeight="1">
      <c r="A59" s="65"/>
      <c r="B59" s="64">
        <v>1</v>
      </c>
      <c r="C59" s="192" t="s">
        <v>42</v>
      </c>
      <c r="D59" s="193"/>
      <c r="E59" s="193"/>
      <c r="F59" s="193"/>
      <c r="G59" s="193"/>
      <c r="H59" s="193"/>
      <c r="I59" s="193"/>
      <c r="J59" s="194"/>
      <c r="K59" s="195"/>
      <c r="L59" s="196"/>
      <c r="M59" s="196"/>
      <c r="N59" s="196"/>
      <c r="O59" s="197"/>
      <c r="P59" s="198"/>
      <c r="Q59" s="198"/>
      <c r="R59" s="199"/>
    </row>
    <row r="60" spans="1:28" s="63" customFormat="1" ht="33.75" customHeight="1">
      <c r="A60" s="65"/>
      <c r="B60" s="64">
        <v>2</v>
      </c>
      <c r="C60" s="192" t="s">
        <v>41</v>
      </c>
      <c r="D60" s="193"/>
      <c r="E60" s="193"/>
      <c r="F60" s="193"/>
      <c r="G60" s="193"/>
      <c r="H60" s="193"/>
      <c r="I60" s="193"/>
      <c r="J60" s="194"/>
      <c r="K60" s="195"/>
      <c r="L60" s="196"/>
      <c r="M60" s="196"/>
      <c r="N60" s="196"/>
      <c r="O60" s="197"/>
      <c r="P60" s="198"/>
      <c r="Q60" s="198"/>
      <c r="R60" s="199"/>
    </row>
    <row r="61" spans="1:28" s="63" customFormat="1" ht="33.75" customHeight="1">
      <c r="A61" s="65"/>
      <c r="B61" s="64">
        <v>3</v>
      </c>
      <c r="C61" s="192" t="s">
        <v>40</v>
      </c>
      <c r="D61" s="193"/>
      <c r="E61" s="193"/>
      <c r="F61" s="193"/>
      <c r="G61" s="193"/>
      <c r="H61" s="193"/>
      <c r="I61" s="193"/>
      <c r="J61" s="194"/>
      <c r="K61" s="195"/>
      <c r="L61" s="196"/>
      <c r="M61" s="196"/>
      <c r="N61" s="196"/>
      <c r="O61" s="197"/>
      <c r="P61" s="198"/>
      <c r="Q61" s="198"/>
      <c r="R61" s="199"/>
    </row>
    <row r="62" spans="1:28" s="63" customFormat="1" ht="42.75" customHeight="1">
      <c r="A62" s="65"/>
      <c r="B62" s="64">
        <v>4</v>
      </c>
      <c r="C62" s="192" t="s">
        <v>39</v>
      </c>
      <c r="D62" s="193"/>
      <c r="E62" s="193"/>
      <c r="F62" s="193"/>
      <c r="G62" s="193"/>
      <c r="H62" s="193"/>
      <c r="I62" s="193"/>
      <c r="J62" s="194"/>
      <c r="K62" s="195"/>
      <c r="L62" s="196"/>
      <c r="M62" s="196"/>
      <c r="N62" s="196"/>
      <c r="O62" s="197"/>
      <c r="P62" s="198"/>
      <c r="Q62" s="198"/>
      <c r="R62" s="199"/>
    </row>
    <row r="63" spans="1:28" s="63" customFormat="1" ht="33.75" customHeight="1">
      <c r="A63" s="65"/>
      <c r="B63" s="64">
        <v>5</v>
      </c>
      <c r="C63" s="192" t="s">
        <v>38</v>
      </c>
      <c r="D63" s="193"/>
      <c r="E63" s="193"/>
      <c r="F63" s="193"/>
      <c r="G63" s="193"/>
      <c r="H63" s="193"/>
      <c r="I63" s="193"/>
      <c r="J63" s="194"/>
      <c r="K63" s="195"/>
      <c r="L63" s="196"/>
      <c r="M63" s="196"/>
      <c r="N63" s="196"/>
      <c r="O63" s="197"/>
      <c r="P63" s="198"/>
      <c r="Q63" s="198"/>
      <c r="R63" s="199"/>
    </row>
    <row r="64" spans="1:28" s="63" customFormat="1" ht="33.75" customHeight="1">
      <c r="A64" s="65"/>
      <c r="B64" s="64">
        <v>6</v>
      </c>
      <c r="C64" s="192" t="s">
        <v>37</v>
      </c>
      <c r="D64" s="193"/>
      <c r="E64" s="193"/>
      <c r="F64" s="193"/>
      <c r="G64" s="193"/>
      <c r="H64" s="193"/>
      <c r="I64" s="193"/>
      <c r="J64" s="194"/>
      <c r="K64" s="195"/>
      <c r="L64" s="196"/>
      <c r="M64" s="196"/>
      <c r="N64" s="196"/>
      <c r="O64" s="197"/>
      <c r="P64" s="198"/>
      <c r="Q64" s="198"/>
      <c r="R64" s="199"/>
    </row>
    <row r="65" spans="1:28" s="63" customFormat="1" ht="44.25" customHeight="1">
      <c r="A65" s="65"/>
      <c r="B65" s="64">
        <v>7</v>
      </c>
      <c r="C65" s="192" t="s">
        <v>36</v>
      </c>
      <c r="D65" s="193"/>
      <c r="E65" s="193"/>
      <c r="F65" s="193"/>
      <c r="G65" s="193"/>
      <c r="H65" s="193"/>
      <c r="I65" s="193"/>
      <c r="J65" s="194"/>
      <c r="K65" s="195"/>
      <c r="L65" s="196"/>
      <c r="M65" s="196"/>
      <c r="N65" s="196"/>
      <c r="O65" s="197"/>
      <c r="P65" s="198"/>
      <c r="Q65" s="198"/>
      <c r="R65" s="199"/>
    </row>
    <row r="66" spans="1:28" s="63" customFormat="1" ht="33.75" customHeight="1">
      <c r="A66" s="65"/>
      <c r="B66" s="64">
        <v>8</v>
      </c>
      <c r="C66" s="192" t="s">
        <v>35</v>
      </c>
      <c r="D66" s="193"/>
      <c r="E66" s="193"/>
      <c r="F66" s="193"/>
      <c r="G66" s="193"/>
      <c r="H66" s="193"/>
      <c r="I66" s="193"/>
      <c r="J66" s="194"/>
      <c r="K66" s="195"/>
      <c r="L66" s="196"/>
      <c r="M66" s="196"/>
      <c r="N66" s="196"/>
      <c r="O66" s="197"/>
      <c r="P66" s="198"/>
      <c r="Q66" s="198"/>
      <c r="R66" s="199"/>
    </row>
    <row r="67" spans="1:28" s="63" customFormat="1" ht="33.75" customHeight="1" thickBot="1">
      <c r="A67" s="65"/>
      <c r="B67" s="64">
        <v>9</v>
      </c>
      <c r="C67" s="192" t="s">
        <v>34</v>
      </c>
      <c r="D67" s="193"/>
      <c r="E67" s="193"/>
      <c r="F67" s="193"/>
      <c r="G67" s="193"/>
      <c r="H67" s="193"/>
      <c r="I67" s="193"/>
      <c r="J67" s="194"/>
      <c r="K67" s="195"/>
      <c r="L67" s="196"/>
      <c r="M67" s="196"/>
      <c r="N67" s="196"/>
      <c r="O67" s="197"/>
      <c r="P67" s="198"/>
      <c r="Q67" s="198"/>
      <c r="R67" s="199"/>
    </row>
    <row r="68" spans="1:28" s="67" customFormat="1" ht="21" customHeight="1" thickBot="1">
      <c r="B68" s="202" t="s">
        <v>33</v>
      </c>
      <c r="C68" s="203"/>
      <c r="D68" s="203"/>
      <c r="E68" s="203"/>
      <c r="F68" s="203"/>
      <c r="G68" s="203"/>
      <c r="H68" s="203"/>
      <c r="I68" s="203"/>
      <c r="J68" s="203"/>
      <c r="K68" s="203"/>
      <c r="L68" s="203"/>
      <c r="M68" s="203"/>
      <c r="N68" s="203"/>
      <c r="O68" s="203"/>
      <c r="P68" s="203"/>
      <c r="Q68" s="203"/>
      <c r="R68" s="204"/>
      <c r="S68" s="68"/>
      <c r="T68" s="68"/>
      <c r="U68" s="68"/>
      <c r="V68" s="68"/>
      <c r="W68" s="68"/>
      <c r="X68" s="68"/>
      <c r="Y68" s="68"/>
      <c r="Z68" s="68"/>
      <c r="AA68" s="68"/>
      <c r="AB68" s="68"/>
    </row>
    <row r="69" spans="1:28" s="2" customFormat="1" ht="15.75" customHeight="1">
      <c r="B69" s="205"/>
      <c r="C69" s="200" t="s">
        <v>32</v>
      </c>
      <c r="D69" s="200"/>
      <c r="E69" s="200"/>
      <c r="F69" s="200"/>
      <c r="G69" s="200"/>
      <c r="H69" s="200"/>
      <c r="I69" s="200"/>
      <c r="J69" s="200"/>
      <c r="K69" s="200" t="s">
        <v>31</v>
      </c>
      <c r="L69" s="200"/>
      <c r="M69" s="200"/>
      <c r="N69" s="200"/>
      <c r="O69" s="200"/>
      <c r="P69" s="186" t="s">
        <v>30</v>
      </c>
      <c r="Q69" s="187"/>
      <c r="R69" s="188"/>
      <c r="S69" s="66"/>
      <c r="T69" s="66"/>
      <c r="U69" s="66"/>
      <c r="V69" s="66"/>
      <c r="W69" s="66"/>
      <c r="X69" s="66"/>
      <c r="Y69" s="66"/>
      <c r="Z69" s="66"/>
      <c r="AA69" s="66"/>
    </row>
    <row r="70" spans="1:28" s="2" customFormat="1" ht="28.5" customHeight="1">
      <c r="B70" s="206"/>
      <c r="C70" s="201"/>
      <c r="D70" s="201"/>
      <c r="E70" s="201"/>
      <c r="F70" s="201"/>
      <c r="G70" s="201"/>
      <c r="H70" s="201"/>
      <c r="I70" s="201"/>
      <c r="J70" s="201"/>
      <c r="K70" s="201"/>
      <c r="L70" s="201"/>
      <c r="M70" s="201"/>
      <c r="N70" s="201"/>
      <c r="O70" s="201"/>
      <c r="P70" s="189"/>
      <c r="Q70" s="190"/>
      <c r="R70" s="191"/>
      <c r="S70" s="66"/>
      <c r="T70" s="66"/>
      <c r="U70" s="66"/>
      <c r="V70" s="66"/>
      <c r="W70" s="66"/>
      <c r="X70" s="66"/>
      <c r="Y70" s="66"/>
      <c r="Z70" s="66"/>
      <c r="AA70" s="66"/>
    </row>
    <row r="71" spans="1:28" s="63" customFormat="1" ht="89.25" customHeight="1">
      <c r="A71" s="65"/>
      <c r="B71" s="64">
        <v>1</v>
      </c>
      <c r="C71" s="192" t="s">
        <v>29</v>
      </c>
      <c r="D71" s="193"/>
      <c r="E71" s="193"/>
      <c r="F71" s="193"/>
      <c r="G71" s="193"/>
      <c r="H71" s="193"/>
      <c r="I71" s="193"/>
      <c r="J71" s="194"/>
      <c r="K71" s="195"/>
      <c r="L71" s="196"/>
      <c r="M71" s="196"/>
      <c r="N71" s="196"/>
      <c r="O71" s="197"/>
      <c r="P71" s="198"/>
      <c r="Q71" s="198"/>
      <c r="R71" s="199"/>
    </row>
    <row r="72" spans="1:28" s="63" customFormat="1" ht="133.5" customHeight="1">
      <c r="A72" s="65"/>
      <c r="B72" s="64">
        <v>2</v>
      </c>
      <c r="C72" s="192" t="s">
        <v>28</v>
      </c>
      <c r="D72" s="193"/>
      <c r="E72" s="193"/>
      <c r="F72" s="193"/>
      <c r="G72" s="193"/>
      <c r="H72" s="193"/>
      <c r="I72" s="193"/>
      <c r="J72" s="194"/>
      <c r="K72" s="195"/>
      <c r="L72" s="196"/>
      <c r="M72" s="196"/>
      <c r="N72" s="196"/>
      <c r="O72" s="197"/>
      <c r="P72" s="198"/>
      <c r="Q72" s="198"/>
      <c r="R72" s="199"/>
    </row>
    <row r="73" spans="1:28" s="63" customFormat="1" ht="33.75" customHeight="1">
      <c r="A73" s="65"/>
      <c r="B73" s="64">
        <v>3</v>
      </c>
      <c r="C73" s="192" t="s">
        <v>27</v>
      </c>
      <c r="D73" s="193"/>
      <c r="E73" s="193"/>
      <c r="F73" s="193"/>
      <c r="G73" s="193"/>
      <c r="H73" s="193"/>
      <c r="I73" s="193"/>
      <c r="J73" s="194"/>
      <c r="K73" s="195"/>
      <c r="L73" s="196"/>
      <c r="M73" s="196"/>
      <c r="N73" s="196"/>
      <c r="O73" s="197"/>
      <c r="P73" s="198"/>
      <c r="Q73" s="198"/>
      <c r="R73" s="199"/>
    </row>
    <row r="74" spans="1:28" s="63" customFormat="1" ht="36" customHeight="1">
      <c r="A74" s="65"/>
      <c r="B74" s="64">
        <v>4</v>
      </c>
      <c r="C74" s="192" t="s">
        <v>26</v>
      </c>
      <c r="D74" s="193"/>
      <c r="E74" s="193"/>
      <c r="F74" s="193"/>
      <c r="G74" s="193"/>
      <c r="H74" s="193"/>
      <c r="I74" s="193"/>
      <c r="J74" s="194"/>
      <c r="K74" s="195"/>
      <c r="L74" s="196"/>
      <c r="M74" s="196"/>
      <c r="N74" s="196"/>
      <c r="O74" s="197"/>
      <c r="P74" s="198"/>
      <c r="Q74" s="198"/>
      <c r="R74" s="199"/>
    </row>
    <row r="75" spans="1:28" s="63" customFormat="1" ht="48.75" customHeight="1">
      <c r="A75" s="65"/>
      <c r="B75" s="64">
        <v>5</v>
      </c>
      <c r="C75" s="192" t="s">
        <v>25</v>
      </c>
      <c r="D75" s="193"/>
      <c r="E75" s="193"/>
      <c r="F75" s="193"/>
      <c r="G75" s="193"/>
      <c r="H75" s="193"/>
      <c r="I75" s="193"/>
      <c r="J75" s="194"/>
      <c r="K75" s="195"/>
      <c r="L75" s="196"/>
      <c r="M75" s="196"/>
      <c r="N75" s="196"/>
      <c r="O75" s="197"/>
      <c r="P75" s="198"/>
      <c r="Q75" s="198"/>
      <c r="R75" s="199"/>
    </row>
    <row r="76" spans="1:28" s="2" customFormat="1" ht="12.75" customHeight="1">
      <c r="B76" s="112"/>
      <c r="C76" s="113"/>
      <c r="D76" s="114"/>
      <c r="E76" s="114"/>
      <c r="F76" s="114"/>
      <c r="G76" s="114"/>
      <c r="H76" s="115"/>
      <c r="I76" s="219" t="s">
        <v>24</v>
      </c>
      <c r="J76" s="219"/>
      <c r="K76" s="53">
        <v>0</v>
      </c>
      <c r="L76" s="53">
        <v>50</v>
      </c>
      <c r="M76" s="52">
        <v>0.2</v>
      </c>
      <c r="N76" s="51">
        <v>1</v>
      </c>
      <c r="O76" s="62" t="s">
        <v>23</v>
      </c>
      <c r="P76" s="221">
        <f>SUM(P16:R21)+SUM(P25:R36)+SUM(P40:R44)+SUM(P48:R55)+SUM(P59:R67)+SUM(P71:R75)</f>
        <v>0</v>
      </c>
      <c r="Q76" s="221"/>
      <c r="R76" s="222"/>
      <c r="S76" s="57"/>
    </row>
    <row r="77" spans="1:28" s="2" customFormat="1" ht="12.75" customHeight="1">
      <c r="B77" s="61"/>
      <c r="C77" s="60"/>
      <c r="D77" s="59"/>
      <c r="E77" s="59"/>
      <c r="F77" s="59"/>
      <c r="G77" s="59"/>
      <c r="H77" s="116"/>
      <c r="I77" s="219"/>
      <c r="J77" s="219"/>
      <c r="K77" s="56">
        <f>L76+1</f>
        <v>51</v>
      </c>
      <c r="L77" s="56">
        <v>115</v>
      </c>
      <c r="M77" s="55">
        <v>0.4</v>
      </c>
      <c r="N77" s="54">
        <v>2</v>
      </c>
      <c r="O77" s="223" t="s">
        <v>22</v>
      </c>
      <c r="P77" s="225">
        <f>VLOOKUP(P76,K76:N80,4)</f>
        <v>1</v>
      </c>
      <c r="Q77" s="225"/>
      <c r="R77" s="226"/>
      <c r="S77" s="57"/>
    </row>
    <row r="78" spans="1:28" s="2" customFormat="1" ht="12.75" customHeight="1">
      <c r="B78" s="50"/>
      <c r="C78" s="49"/>
      <c r="D78" s="49"/>
      <c r="E78" s="49"/>
      <c r="F78" s="49"/>
      <c r="G78" s="49"/>
      <c r="H78" s="117"/>
      <c r="I78" s="219"/>
      <c r="J78" s="219"/>
      <c r="K78" s="56">
        <f>L77+1</f>
        <v>116</v>
      </c>
      <c r="L78" s="56">
        <f>K78+L76</f>
        <v>166</v>
      </c>
      <c r="M78" s="55">
        <v>0.6</v>
      </c>
      <c r="N78" s="54">
        <v>3</v>
      </c>
      <c r="O78" s="223"/>
      <c r="P78" s="225"/>
      <c r="Q78" s="225"/>
      <c r="R78" s="226"/>
    </row>
    <row r="79" spans="1:28" s="2" customFormat="1" ht="12.75" customHeight="1">
      <c r="B79" s="50"/>
      <c r="C79" s="49"/>
      <c r="D79" s="49"/>
      <c r="E79" s="49"/>
      <c r="F79" s="49"/>
      <c r="G79" s="49"/>
      <c r="H79" s="117"/>
      <c r="I79" s="219"/>
      <c r="J79" s="219"/>
      <c r="K79" s="53">
        <f>L78+1</f>
        <v>167</v>
      </c>
      <c r="L79" s="53">
        <f>K79+L76</f>
        <v>217</v>
      </c>
      <c r="M79" s="52">
        <v>0.8</v>
      </c>
      <c r="N79" s="51">
        <v>4</v>
      </c>
      <c r="O79" s="223"/>
      <c r="P79" s="225"/>
      <c r="Q79" s="225"/>
      <c r="R79" s="226"/>
    </row>
    <row r="80" spans="1:28" s="2" customFormat="1" ht="12.75" customHeight="1" thickBot="1">
      <c r="B80" s="118"/>
      <c r="C80" s="119"/>
      <c r="D80" s="119"/>
      <c r="E80" s="119"/>
      <c r="F80" s="119"/>
      <c r="G80" s="119"/>
      <c r="H80" s="120"/>
      <c r="I80" s="220"/>
      <c r="J80" s="220"/>
      <c r="K80" s="109">
        <f>L79+1</f>
        <v>218</v>
      </c>
      <c r="L80" s="109">
        <v>225</v>
      </c>
      <c r="M80" s="110">
        <v>1</v>
      </c>
      <c r="N80" s="111">
        <v>5</v>
      </c>
      <c r="O80" s="224"/>
      <c r="P80" s="227"/>
      <c r="Q80" s="227"/>
      <c r="R80" s="228"/>
    </row>
  </sheetData>
  <mergeCells count="208">
    <mergeCell ref="Q10:R10"/>
    <mergeCell ref="M7:P7"/>
    <mergeCell ref="Q7:R7"/>
    <mergeCell ref="G8:J8"/>
    <mergeCell ref="K8:L8"/>
    <mergeCell ref="M8:P8"/>
    <mergeCell ref="Q8:R8"/>
    <mergeCell ref="D6:F12"/>
    <mergeCell ref="G6:J6"/>
    <mergeCell ref="K6:L6"/>
    <mergeCell ref="M6:P6"/>
    <mergeCell ref="Q6:R6"/>
    <mergeCell ref="G11:J11"/>
    <mergeCell ref="G7:J7"/>
    <mergeCell ref="K7:L7"/>
    <mergeCell ref="B7:C8"/>
    <mergeCell ref="K11:L11"/>
    <mergeCell ref="M11:P11"/>
    <mergeCell ref="Q11:R11"/>
    <mergeCell ref="G12:J12"/>
    <mergeCell ref="K12:L12"/>
    <mergeCell ref="M12:P12"/>
    <mergeCell ref="Q12:R12"/>
    <mergeCell ref="B9:C12"/>
    <mergeCell ref="G9:J9"/>
    <mergeCell ref="K9:L9"/>
    <mergeCell ref="M9:P9"/>
    <mergeCell ref="Q9:R9"/>
    <mergeCell ref="G10:J10"/>
    <mergeCell ref="K10:L10"/>
    <mergeCell ref="M10:P10"/>
    <mergeCell ref="I76:J80"/>
    <mergeCell ref="P76:R76"/>
    <mergeCell ref="O77:O80"/>
    <mergeCell ref="P77:R80"/>
    <mergeCell ref="C75:J75"/>
    <mergeCell ref="K75:O75"/>
    <mergeCell ref="P75:R75"/>
    <mergeCell ref="C73:J73"/>
    <mergeCell ref="C74:J74"/>
    <mergeCell ref="K74:O74"/>
    <mergeCell ref="P74:R74"/>
    <mergeCell ref="K73:O73"/>
    <mergeCell ref="P73:R73"/>
    <mergeCell ref="K57:O58"/>
    <mergeCell ref="C67:J67"/>
    <mergeCell ref="B4:R4"/>
    <mergeCell ref="B2:R2"/>
    <mergeCell ref="B3:R3"/>
    <mergeCell ref="B5:B6"/>
    <mergeCell ref="C5:C6"/>
    <mergeCell ref="D5:F5"/>
    <mergeCell ref="K20:O20"/>
    <mergeCell ref="P20:R20"/>
    <mergeCell ref="K17:O17"/>
    <mergeCell ref="P17:R17"/>
    <mergeCell ref="C18:J18"/>
    <mergeCell ref="K18:O18"/>
    <mergeCell ref="P18:R18"/>
    <mergeCell ref="C19:J19"/>
    <mergeCell ref="K19:O19"/>
    <mergeCell ref="P19:R19"/>
    <mergeCell ref="B56:R56"/>
    <mergeCell ref="B57:B58"/>
    <mergeCell ref="C57:J58"/>
    <mergeCell ref="B13:R13"/>
    <mergeCell ref="G5:L5"/>
    <mergeCell ref="M5:R5"/>
    <mergeCell ref="B14:B15"/>
    <mergeCell ref="C14:J15"/>
    <mergeCell ref="K14:O15"/>
    <mergeCell ref="C17:J17"/>
    <mergeCell ref="C16:J16"/>
    <mergeCell ref="K16:O16"/>
    <mergeCell ref="P16:R16"/>
    <mergeCell ref="K67:O67"/>
    <mergeCell ref="P67:R67"/>
    <mergeCell ref="C63:J63"/>
    <mergeCell ref="K63:O63"/>
    <mergeCell ref="P63:R63"/>
    <mergeCell ref="C64:J64"/>
    <mergeCell ref="K64:O64"/>
    <mergeCell ref="C65:J65"/>
    <mergeCell ref="K65:O65"/>
    <mergeCell ref="P65:R65"/>
    <mergeCell ref="C59:J59"/>
    <mergeCell ref="K59:O59"/>
    <mergeCell ref="P59:R59"/>
    <mergeCell ref="C60:J60"/>
    <mergeCell ref="K60:O60"/>
    <mergeCell ref="P60:R60"/>
    <mergeCell ref="C21:J21"/>
    <mergeCell ref="K61:O61"/>
    <mergeCell ref="P61:R61"/>
    <mergeCell ref="C62:J62"/>
    <mergeCell ref="K62:O62"/>
    <mergeCell ref="P62:R62"/>
    <mergeCell ref="P64:R64"/>
    <mergeCell ref="C72:J72"/>
    <mergeCell ref="K72:O72"/>
    <mergeCell ref="P72:R72"/>
    <mergeCell ref="C66:J66"/>
    <mergeCell ref="K66:O66"/>
    <mergeCell ref="P66:R66"/>
    <mergeCell ref="B68:R68"/>
    <mergeCell ref="B69:B70"/>
    <mergeCell ref="C69:J70"/>
    <mergeCell ref="K69:O70"/>
    <mergeCell ref="K21:O21"/>
    <mergeCell ref="P21:R21"/>
    <mergeCell ref="C20:J20"/>
    <mergeCell ref="B22:R22"/>
    <mergeCell ref="B23:B24"/>
    <mergeCell ref="C71:J71"/>
    <mergeCell ref="K71:O71"/>
    <mergeCell ref="P71:R71"/>
    <mergeCell ref="C23:J24"/>
    <mergeCell ref="K23:O24"/>
    <mergeCell ref="C25:J25"/>
    <mergeCell ref="K25:O25"/>
    <mergeCell ref="P25:R25"/>
    <mergeCell ref="C26:J26"/>
    <mergeCell ref="K26:O26"/>
    <mergeCell ref="P26:R26"/>
    <mergeCell ref="C27:J27"/>
    <mergeCell ref="K27:O27"/>
    <mergeCell ref="P27:R27"/>
    <mergeCell ref="C28:J28"/>
    <mergeCell ref="K28:O28"/>
    <mergeCell ref="P28:R28"/>
    <mergeCell ref="C29:J29"/>
    <mergeCell ref="C61:J61"/>
    <mergeCell ref="K29:O29"/>
    <mergeCell ref="P29:R29"/>
    <mergeCell ref="C33:J33"/>
    <mergeCell ref="K33:O33"/>
    <mergeCell ref="P33:R33"/>
    <mergeCell ref="K32:O32"/>
    <mergeCell ref="P32:R32"/>
    <mergeCell ref="P31:R31"/>
    <mergeCell ref="C32:J32"/>
    <mergeCell ref="C30:J30"/>
    <mergeCell ref="K30:O30"/>
    <mergeCell ref="P30:R30"/>
    <mergeCell ref="C31:J31"/>
    <mergeCell ref="K31:O31"/>
    <mergeCell ref="B37:R37"/>
    <mergeCell ref="B38:B39"/>
    <mergeCell ref="C48:J48"/>
    <mergeCell ref="K48:O48"/>
    <mergeCell ref="P48:R48"/>
    <mergeCell ref="C34:J34"/>
    <mergeCell ref="K34:O34"/>
    <mergeCell ref="P34:R34"/>
    <mergeCell ref="C35:J35"/>
    <mergeCell ref="K35:O35"/>
    <mergeCell ref="P35:R35"/>
    <mergeCell ref="C36:J36"/>
    <mergeCell ref="K36:O36"/>
    <mergeCell ref="P36:R36"/>
    <mergeCell ref="C41:J41"/>
    <mergeCell ref="K41:O41"/>
    <mergeCell ref="C52:J52"/>
    <mergeCell ref="K52:O52"/>
    <mergeCell ref="P52:R52"/>
    <mergeCell ref="C53:J53"/>
    <mergeCell ref="K53:O53"/>
    <mergeCell ref="P53:R53"/>
    <mergeCell ref="C54:J54"/>
    <mergeCell ref="K54:O54"/>
    <mergeCell ref="P54:R54"/>
    <mergeCell ref="C49:J49"/>
    <mergeCell ref="K49:O49"/>
    <mergeCell ref="P49:R49"/>
    <mergeCell ref="C50:J50"/>
    <mergeCell ref="K50:O50"/>
    <mergeCell ref="P50:R50"/>
    <mergeCell ref="C51:J51"/>
    <mergeCell ref="K51:O51"/>
    <mergeCell ref="P51:R51"/>
    <mergeCell ref="B45:R45"/>
    <mergeCell ref="B46:B47"/>
    <mergeCell ref="C46:J47"/>
    <mergeCell ref="K46:O47"/>
    <mergeCell ref="P14:R15"/>
    <mergeCell ref="P23:R24"/>
    <mergeCell ref="P38:R39"/>
    <mergeCell ref="P46:R47"/>
    <mergeCell ref="P57:R58"/>
    <mergeCell ref="P69:R70"/>
    <mergeCell ref="C55:J55"/>
    <mergeCell ref="K55:O55"/>
    <mergeCell ref="P55:R55"/>
    <mergeCell ref="P41:R41"/>
    <mergeCell ref="C42:J42"/>
    <mergeCell ref="K42:O42"/>
    <mergeCell ref="P42:R42"/>
    <mergeCell ref="C38:J39"/>
    <mergeCell ref="K38:O39"/>
    <mergeCell ref="C40:J40"/>
    <mergeCell ref="K40:O40"/>
    <mergeCell ref="P40:R40"/>
    <mergeCell ref="C43:J43"/>
    <mergeCell ref="K43:O43"/>
    <mergeCell ref="P43:R43"/>
    <mergeCell ref="C44:J44"/>
    <mergeCell ref="K44:O44"/>
    <mergeCell ref="P44:R44"/>
  </mergeCells>
  <pageMargins left="0.23622047244094491" right="0.23622047244094491" top="0.74803149606299213" bottom="0.74803149606299213" header="0.31496062992125984" footer="0.31496062992125984"/>
  <pageSetup scale="59" orientation="portrait" r:id="rId1"/>
  <headerFooter>
    <oddFooter>&amp;LF-QA-076-A</oddFooter>
  </headerFooter>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C45"/>
  <sheetViews>
    <sheetView topLeftCell="A3" zoomScaleNormal="100" workbookViewId="0">
      <selection activeCell="V10" sqref="V10"/>
    </sheetView>
  </sheetViews>
  <sheetFormatPr defaultRowHeight="13.2"/>
  <cols>
    <col min="1" max="1" width="1" customWidth="1"/>
  </cols>
  <sheetData>
    <row r="1" spans="1:55" ht="7.5" customHeight="1" thickBot="1"/>
    <row r="2" spans="1:55" s="1" customFormat="1" ht="63.75" customHeight="1">
      <c r="B2" s="121" t="s">
        <v>0</v>
      </c>
      <c r="C2" s="122"/>
      <c r="D2" s="122"/>
      <c r="E2" s="122"/>
      <c r="F2" s="122"/>
      <c r="G2" s="122"/>
      <c r="H2" s="122"/>
      <c r="I2" s="122"/>
      <c r="J2" s="122"/>
      <c r="K2" s="122"/>
      <c r="L2" s="122"/>
      <c r="M2" s="122"/>
      <c r="N2" s="122"/>
      <c r="O2" s="122"/>
      <c r="P2" s="122"/>
      <c r="Q2" s="122"/>
      <c r="R2" s="123"/>
      <c r="S2"/>
      <c r="T2"/>
      <c r="U2"/>
      <c r="V2"/>
      <c r="W2"/>
      <c r="X2"/>
      <c r="Y2"/>
      <c r="Z2"/>
      <c r="AA2"/>
      <c r="AB2"/>
      <c r="AC2"/>
      <c r="AD2"/>
      <c r="AE2"/>
      <c r="AF2"/>
      <c r="AG2"/>
      <c r="AH2"/>
      <c r="AI2"/>
      <c r="AJ2"/>
      <c r="AK2"/>
      <c r="AL2"/>
      <c r="AM2"/>
      <c r="AN2"/>
      <c r="AO2"/>
      <c r="AP2"/>
      <c r="AQ2"/>
      <c r="AR2"/>
      <c r="AS2"/>
      <c r="AT2"/>
      <c r="AU2"/>
      <c r="AV2"/>
      <c r="AW2"/>
      <c r="AX2"/>
      <c r="AY2"/>
      <c r="AZ2"/>
      <c r="BA2"/>
      <c r="BB2"/>
      <c r="BC2"/>
    </row>
    <row r="3" spans="1:55" s="1" customFormat="1" ht="24" customHeight="1" thickBot="1">
      <c r="B3" s="210" t="s">
        <v>87</v>
      </c>
      <c r="C3" s="211"/>
      <c r="D3" s="211"/>
      <c r="E3" s="211"/>
      <c r="F3" s="211"/>
      <c r="G3" s="211"/>
      <c r="H3" s="211"/>
      <c r="I3" s="211"/>
      <c r="J3" s="211"/>
      <c r="K3" s="211"/>
      <c r="L3" s="211"/>
      <c r="M3" s="211"/>
      <c r="N3" s="211"/>
      <c r="O3" s="211"/>
      <c r="P3" s="211"/>
      <c r="Q3" s="211"/>
      <c r="R3" s="212"/>
      <c r="S3"/>
      <c r="T3"/>
      <c r="U3"/>
      <c r="V3"/>
      <c r="W3"/>
      <c r="X3"/>
      <c r="Y3"/>
      <c r="Z3"/>
      <c r="AA3"/>
      <c r="AB3"/>
      <c r="AC3"/>
      <c r="AD3"/>
      <c r="AE3"/>
      <c r="AF3"/>
      <c r="AG3"/>
      <c r="AH3"/>
      <c r="AI3"/>
      <c r="AJ3"/>
      <c r="AK3"/>
      <c r="AL3"/>
      <c r="AM3"/>
      <c r="AN3"/>
      <c r="AO3"/>
      <c r="AP3"/>
      <c r="AQ3"/>
      <c r="AR3"/>
      <c r="AS3"/>
      <c r="AT3"/>
      <c r="AU3"/>
      <c r="AV3"/>
      <c r="AW3"/>
      <c r="AX3"/>
      <c r="AY3"/>
      <c r="AZ3"/>
      <c r="BA3"/>
      <c r="BB3"/>
      <c r="BC3"/>
    </row>
    <row r="4" spans="1:55" s="1" customFormat="1" ht="8.25" customHeight="1" thickBot="1">
      <c r="B4" s="207"/>
      <c r="C4" s="208"/>
      <c r="D4" s="208"/>
      <c r="E4" s="208"/>
      <c r="F4" s="208"/>
      <c r="G4" s="208"/>
      <c r="H4" s="208"/>
      <c r="I4" s="208"/>
      <c r="J4" s="208"/>
      <c r="K4" s="208"/>
      <c r="L4" s="208"/>
      <c r="M4" s="208"/>
      <c r="N4" s="208"/>
      <c r="O4" s="208"/>
      <c r="P4" s="208"/>
      <c r="Q4" s="208"/>
      <c r="R4" s="209"/>
      <c r="S4"/>
      <c r="T4"/>
      <c r="U4"/>
      <c r="V4"/>
      <c r="W4"/>
      <c r="X4"/>
      <c r="Y4"/>
      <c r="Z4"/>
      <c r="AA4"/>
      <c r="AB4"/>
      <c r="AC4"/>
      <c r="AD4"/>
      <c r="AE4"/>
      <c r="AF4"/>
      <c r="AG4"/>
      <c r="AH4"/>
      <c r="AI4"/>
      <c r="AJ4"/>
      <c r="AK4"/>
      <c r="AL4"/>
      <c r="AM4"/>
      <c r="AN4"/>
      <c r="AO4"/>
      <c r="AP4"/>
      <c r="AQ4"/>
      <c r="AR4"/>
      <c r="AS4"/>
      <c r="AT4"/>
      <c r="AU4"/>
      <c r="AV4"/>
      <c r="AW4"/>
      <c r="AX4"/>
      <c r="AY4"/>
      <c r="AZ4"/>
      <c r="BA4"/>
      <c r="BB4"/>
      <c r="BC4"/>
    </row>
    <row r="5" spans="1:55" s="2" customFormat="1" ht="12.75" customHeight="1">
      <c r="B5" s="213" t="s">
        <v>79</v>
      </c>
      <c r="C5" s="215">
        <f>SUMMARY!C5</f>
        <v>0</v>
      </c>
      <c r="D5" s="217" t="s">
        <v>2</v>
      </c>
      <c r="E5" s="217"/>
      <c r="F5" s="218"/>
      <c r="G5" s="229" t="s">
        <v>3</v>
      </c>
      <c r="H5" s="230"/>
      <c r="I5" s="230"/>
      <c r="J5" s="230"/>
      <c r="K5" s="230"/>
      <c r="L5" s="230"/>
      <c r="M5" s="230" t="s">
        <v>121</v>
      </c>
      <c r="N5" s="230"/>
      <c r="O5" s="230"/>
      <c r="P5" s="230"/>
      <c r="Q5" s="230"/>
      <c r="R5" s="231"/>
    </row>
    <row r="6" spans="1:55" s="2" customFormat="1" ht="12.75" customHeight="1">
      <c r="B6" s="214"/>
      <c r="C6" s="216"/>
      <c r="D6" s="232">
        <f>SUMMARY!D6</f>
        <v>0</v>
      </c>
      <c r="E6" s="232"/>
      <c r="F6" s="233"/>
      <c r="G6" s="236">
        <f>SUMMARY!G6</f>
        <v>0</v>
      </c>
      <c r="H6" s="237"/>
      <c r="I6" s="237"/>
      <c r="J6" s="238"/>
      <c r="K6" s="239">
        <f>SUMMARY!K6</f>
        <v>0</v>
      </c>
      <c r="L6" s="238"/>
      <c r="M6" s="240">
        <f>SUMMARY!M6</f>
        <v>0</v>
      </c>
      <c r="N6" s="241"/>
      <c r="O6" s="241"/>
      <c r="P6" s="242"/>
      <c r="Q6" s="240">
        <f>SUMMARY!Q6</f>
        <v>0</v>
      </c>
      <c r="R6" s="243"/>
    </row>
    <row r="7" spans="1:55" s="2" customFormat="1" ht="12.75" customHeight="1">
      <c r="B7" s="244" t="s">
        <v>4</v>
      </c>
      <c r="C7" s="245"/>
      <c r="D7" s="232"/>
      <c r="E7" s="232"/>
      <c r="F7" s="233"/>
      <c r="G7" s="236">
        <f>SUMMARY!G7</f>
        <v>0</v>
      </c>
      <c r="H7" s="237"/>
      <c r="I7" s="237"/>
      <c r="J7" s="238"/>
      <c r="K7" s="239">
        <f>SUMMARY!K7</f>
        <v>0</v>
      </c>
      <c r="L7" s="238"/>
      <c r="M7" s="240">
        <f>SUMMARY!M7</f>
        <v>0</v>
      </c>
      <c r="N7" s="241"/>
      <c r="O7" s="241"/>
      <c r="P7" s="242"/>
      <c r="Q7" s="240">
        <f>SUMMARY!Q7</f>
        <v>0</v>
      </c>
      <c r="R7" s="243"/>
    </row>
    <row r="8" spans="1:55" s="2" customFormat="1" ht="12.75" customHeight="1">
      <c r="B8" s="246"/>
      <c r="C8" s="247"/>
      <c r="D8" s="232"/>
      <c r="E8" s="232"/>
      <c r="F8" s="233"/>
      <c r="G8" s="236">
        <f>SUMMARY!G8</f>
        <v>0</v>
      </c>
      <c r="H8" s="237"/>
      <c r="I8" s="237"/>
      <c r="J8" s="238"/>
      <c r="K8" s="239">
        <f>SUMMARY!K8</f>
        <v>0</v>
      </c>
      <c r="L8" s="238"/>
      <c r="M8" s="240">
        <f>SUMMARY!M8</f>
        <v>0</v>
      </c>
      <c r="N8" s="241"/>
      <c r="O8" s="241"/>
      <c r="P8" s="242"/>
      <c r="Q8" s="240">
        <f>SUMMARY!Q8</f>
        <v>0</v>
      </c>
      <c r="R8" s="243"/>
    </row>
    <row r="9" spans="1:55" s="2" customFormat="1" ht="12.75" customHeight="1">
      <c r="B9" s="248">
        <f>SUMMARY!B9</f>
        <v>0</v>
      </c>
      <c r="C9" s="249"/>
      <c r="D9" s="232"/>
      <c r="E9" s="232"/>
      <c r="F9" s="233"/>
      <c r="G9" s="236">
        <f>SUMMARY!G9</f>
        <v>0</v>
      </c>
      <c r="H9" s="237"/>
      <c r="I9" s="237"/>
      <c r="J9" s="238"/>
      <c r="K9" s="239">
        <f>SUMMARY!K9</f>
        <v>0</v>
      </c>
      <c r="L9" s="238"/>
      <c r="M9" s="240">
        <f>SUMMARY!M9</f>
        <v>0</v>
      </c>
      <c r="N9" s="241"/>
      <c r="O9" s="241"/>
      <c r="P9" s="242"/>
      <c r="Q9" s="240">
        <f>SUMMARY!Q9</f>
        <v>0</v>
      </c>
      <c r="R9" s="243"/>
    </row>
    <row r="10" spans="1:55" s="2" customFormat="1" ht="12.75" customHeight="1">
      <c r="B10" s="250"/>
      <c r="C10" s="251"/>
      <c r="D10" s="232"/>
      <c r="E10" s="232"/>
      <c r="F10" s="233"/>
      <c r="G10" s="236">
        <f>SUMMARY!G10</f>
        <v>0</v>
      </c>
      <c r="H10" s="237"/>
      <c r="I10" s="237"/>
      <c r="J10" s="238"/>
      <c r="K10" s="239">
        <f>SUMMARY!K10</f>
        <v>0</v>
      </c>
      <c r="L10" s="238"/>
      <c r="M10" s="240">
        <f>SUMMARY!M10</f>
        <v>0</v>
      </c>
      <c r="N10" s="241"/>
      <c r="O10" s="241"/>
      <c r="P10" s="242"/>
      <c r="Q10" s="240">
        <f>SUMMARY!Q10</f>
        <v>0</v>
      </c>
      <c r="R10" s="243"/>
    </row>
    <row r="11" spans="1:55" s="2" customFormat="1" ht="12.75" customHeight="1">
      <c r="B11" s="250"/>
      <c r="C11" s="251"/>
      <c r="D11" s="232"/>
      <c r="E11" s="232"/>
      <c r="F11" s="233"/>
      <c r="G11" s="236">
        <f>SUMMARY!G11</f>
        <v>0</v>
      </c>
      <c r="H11" s="237"/>
      <c r="I11" s="237"/>
      <c r="J11" s="238"/>
      <c r="K11" s="239">
        <f>SUMMARY!K11</f>
        <v>0</v>
      </c>
      <c r="L11" s="238"/>
      <c r="M11" s="240">
        <f>SUMMARY!M11</f>
        <v>0</v>
      </c>
      <c r="N11" s="241"/>
      <c r="O11" s="241"/>
      <c r="P11" s="242"/>
      <c r="Q11" s="240">
        <f>SUMMARY!Q11</f>
        <v>0</v>
      </c>
      <c r="R11" s="243"/>
    </row>
    <row r="12" spans="1:55" s="2" customFormat="1" ht="12.75" customHeight="1" thickBot="1">
      <c r="B12" s="252"/>
      <c r="C12" s="253"/>
      <c r="D12" s="234"/>
      <c r="E12" s="234"/>
      <c r="F12" s="235"/>
      <c r="G12" s="236">
        <f>SUMMARY!G12</f>
        <v>0</v>
      </c>
      <c r="H12" s="237"/>
      <c r="I12" s="237"/>
      <c r="J12" s="238"/>
      <c r="K12" s="239">
        <f>SUMMARY!K12</f>
        <v>0</v>
      </c>
      <c r="L12" s="238"/>
      <c r="M12" s="240">
        <f>SUMMARY!M12</f>
        <v>0</v>
      </c>
      <c r="N12" s="241"/>
      <c r="O12" s="241"/>
      <c r="P12" s="242"/>
      <c r="Q12" s="240">
        <f>SUMMARY!Q12</f>
        <v>0</v>
      </c>
      <c r="R12" s="243"/>
    </row>
    <row r="13" spans="1:55" s="67" customFormat="1" ht="21" customHeight="1" thickBot="1">
      <c r="B13" s="202" t="s">
        <v>17</v>
      </c>
      <c r="C13" s="203"/>
      <c r="D13" s="203"/>
      <c r="E13" s="203"/>
      <c r="F13" s="203"/>
      <c r="G13" s="203"/>
      <c r="H13" s="203"/>
      <c r="I13" s="203"/>
      <c r="J13" s="203"/>
      <c r="K13" s="203"/>
      <c r="L13" s="203"/>
      <c r="M13" s="203"/>
      <c r="N13" s="203"/>
      <c r="O13" s="203"/>
      <c r="P13" s="203"/>
      <c r="Q13" s="203"/>
      <c r="R13" s="204"/>
      <c r="S13" s="68"/>
      <c r="T13" s="68"/>
      <c r="U13" s="68"/>
      <c r="V13" s="68"/>
      <c r="W13" s="68"/>
      <c r="X13" s="68"/>
      <c r="Y13" s="68"/>
      <c r="Z13" s="68"/>
      <c r="AA13" s="68"/>
      <c r="AB13" s="68"/>
    </row>
    <row r="14" spans="1:55" s="2" customFormat="1" ht="15.75" customHeight="1">
      <c r="B14" s="205"/>
      <c r="C14" s="200" t="s">
        <v>32</v>
      </c>
      <c r="D14" s="200"/>
      <c r="E14" s="200"/>
      <c r="F14" s="200"/>
      <c r="G14" s="200"/>
      <c r="H14" s="200"/>
      <c r="I14" s="200"/>
      <c r="J14" s="200"/>
      <c r="K14" s="200" t="s">
        <v>31</v>
      </c>
      <c r="L14" s="200"/>
      <c r="M14" s="200"/>
      <c r="N14" s="200"/>
      <c r="O14" s="200"/>
      <c r="P14" s="186" t="s">
        <v>30</v>
      </c>
      <c r="Q14" s="187"/>
      <c r="R14" s="188"/>
      <c r="S14" s="66"/>
      <c r="T14" s="66"/>
      <c r="U14" s="66"/>
      <c r="V14" s="66"/>
      <c r="W14" s="66"/>
      <c r="X14" s="66"/>
      <c r="Y14" s="66"/>
      <c r="Z14" s="66"/>
      <c r="AA14" s="66"/>
    </row>
    <row r="15" spans="1:55" s="2" customFormat="1" ht="28.5" customHeight="1">
      <c r="B15" s="206"/>
      <c r="C15" s="201"/>
      <c r="D15" s="201"/>
      <c r="E15" s="201"/>
      <c r="F15" s="201"/>
      <c r="G15" s="201"/>
      <c r="H15" s="201"/>
      <c r="I15" s="201"/>
      <c r="J15" s="201"/>
      <c r="K15" s="201"/>
      <c r="L15" s="201"/>
      <c r="M15" s="201"/>
      <c r="N15" s="201"/>
      <c r="O15" s="201"/>
      <c r="P15" s="189"/>
      <c r="Q15" s="190"/>
      <c r="R15" s="191"/>
      <c r="S15" s="66"/>
      <c r="T15" s="3"/>
      <c r="U15" s="4"/>
      <c r="V15" s="66"/>
      <c r="W15" s="66"/>
      <c r="X15" s="66"/>
      <c r="Y15" s="66"/>
      <c r="Z15" s="66"/>
      <c r="AA15" s="66"/>
    </row>
    <row r="16" spans="1:55" s="63" customFormat="1" ht="33.75" customHeight="1">
      <c r="A16" s="65"/>
      <c r="B16" s="64">
        <v>1</v>
      </c>
      <c r="C16" s="192" t="s">
        <v>88</v>
      </c>
      <c r="D16" s="193"/>
      <c r="E16" s="193"/>
      <c r="F16" s="193"/>
      <c r="G16" s="193"/>
      <c r="H16" s="193"/>
      <c r="I16" s="193"/>
      <c r="J16" s="194"/>
      <c r="K16" s="195"/>
      <c r="L16" s="196"/>
      <c r="M16" s="196"/>
      <c r="N16" s="196"/>
      <c r="O16" s="197"/>
      <c r="P16" s="198"/>
      <c r="Q16" s="198"/>
      <c r="R16" s="199"/>
      <c r="T16" s="5"/>
      <c r="U16" s="6"/>
    </row>
    <row r="17" spans="1:28" s="63" customFormat="1" ht="33.75" customHeight="1">
      <c r="A17" s="65"/>
      <c r="B17" s="64">
        <v>2</v>
      </c>
      <c r="C17" s="192" t="s">
        <v>89</v>
      </c>
      <c r="D17" s="193"/>
      <c r="E17" s="193"/>
      <c r="F17" s="193"/>
      <c r="G17" s="193"/>
      <c r="H17" s="193"/>
      <c r="I17" s="193"/>
      <c r="J17" s="194"/>
      <c r="K17" s="195"/>
      <c r="L17" s="196"/>
      <c r="M17" s="196"/>
      <c r="N17" s="196"/>
      <c r="O17" s="197"/>
      <c r="P17" s="198"/>
      <c r="Q17" s="198"/>
      <c r="R17" s="199"/>
      <c r="T17" s="5"/>
      <c r="U17" s="8"/>
    </row>
    <row r="18" spans="1:28" s="63" customFormat="1" ht="33.75" customHeight="1">
      <c r="A18" s="65"/>
      <c r="B18" s="64">
        <v>3</v>
      </c>
      <c r="C18" s="192" t="s">
        <v>90</v>
      </c>
      <c r="D18" s="193"/>
      <c r="E18" s="193"/>
      <c r="F18" s="193"/>
      <c r="G18" s="193"/>
      <c r="H18" s="193"/>
      <c r="I18" s="193"/>
      <c r="J18" s="194"/>
      <c r="K18" s="195"/>
      <c r="L18" s="196"/>
      <c r="M18" s="196"/>
      <c r="N18" s="196"/>
      <c r="O18" s="197"/>
      <c r="P18" s="198"/>
      <c r="Q18" s="198"/>
      <c r="R18" s="199"/>
      <c r="T18" s="5"/>
      <c r="U18" s="8"/>
    </row>
    <row r="19" spans="1:28" s="63" customFormat="1" ht="33.75" customHeight="1">
      <c r="A19" s="65"/>
      <c r="B19" s="64">
        <v>4</v>
      </c>
      <c r="C19" s="192" t="s">
        <v>91</v>
      </c>
      <c r="D19" s="193"/>
      <c r="E19" s="193"/>
      <c r="F19" s="193"/>
      <c r="G19" s="193"/>
      <c r="H19" s="193"/>
      <c r="I19" s="193"/>
      <c r="J19" s="194"/>
      <c r="K19" s="254"/>
      <c r="L19" s="255"/>
      <c r="M19" s="255"/>
      <c r="N19" s="255"/>
      <c r="O19" s="256"/>
      <c r="P19" s="198"/>
      <c r="Q19" s="198"/>
      <c r="R19" s="199"/>
      <c r="T19" s="5"/>
      <c r="U19" s="8"/>
    </row>
    <row r="20" spans="1:28" s="63" customFormat="1" ht="33.75" customHeight="1">
      <c r="A20" s="65"/>
      <c r="B20" s="64">
        <v>5</v>
      </c>
      <c r="C20" s="192" t="s">
        <v>92</v>
      </c>
      <c r="D20" s="193"/>
      <c r="E20" s="193"/>
      <c r="F20" s="193"/>
      <c r="G20" s="193"/>
      <c r="H20" s="193"/>
      <c r="I20" s="193"/>
      <c r="J20" s="194"/>
      <c r="K20" s="195"/>
      <c r="L20" s="196"/>
      <c r="M20" s="196"/>
      <c r="N20" s="196"/>
      <c r="O20" s="197"/>
      <c r="P20" s="198"/>
      <c r="Q20" s="198"/>
      <c r="R20" s="199"/>
      <c r="T20" s="5"/>
      <c r="U20" s="8"/>
    </row>
    <row r="21" spans="1:28" s="63" customFormat="1" ht="49.5" customHeight="1">
      <c r="A21" s="65"/>
      <c r="B21" s="64">
        <v>6</v>
      </c>
      <c r="C21" s="192" t="s">
        <v>93</v>
      </c>
      <c r="D21" s="193"/>
      <c r="E21" s="193"/>
      <c r="F21" s="193"/>
      <c r="G21" s="193"/>
      <c r="H21" s="193"/>
      <c r="I21" s="193"/>
      <c r="J21" s="194"/>
      <c r="K21" s="195"/>
      <c r="L21" s="196"/>
      <c r="M21" s="196"/>
      <c r="N21" s="196"/>
      <c r="O21" s="197"/>
      <c r="P21" s="257"/>
      <c r="Q21" s="258"/>
      <c r="R21" s="259"/>
    </row>
    <row r="22" spans="1:28" s="63" customFormat="1" ht="33.75" customHeight="1">
      <c r="A22" s="65"/>
      <c r="B22" s="64">
        <v>7</v>
      </c>
      <c r="C22" s="192" t="s">
        <v>94</v>
      </c>
      <c r="D22" s="193"/>
      <c r="E22" s="193"/>
      <c r="F22" s="193"/>
      <c r="G22" s="193"/>
      <c r="H22" s="193"/>
      <c r="I22" s="193"/>
      <c r="J22" s="194"/>
      <c r="K22" s="91"/>
      <c r="L22" s="92"/>
      <c r="M22" s="92"/>
      <c r="N22" s="92"/>
      <c r="O22" s="93"/>
      <c r="P22" s="257"/>
      <c r="Q22" s="258"/>
      <c r="R22" s="259"/>
      <c r="T22" s="69"/>
    </row>
    <row r="23" spans="1:28" s="63" customFormat="1" ht="43.5" customHeight="1" thickBot="1">
      <c r="A23" s="65"/>
      <c r="B23" s="64">
        <v>8</v>
      </c>
      <c r="C23" s="192" t="s">
        <v>95</v>
      </c>
      <c r="D23" s="193"/>
      <c r="E23" s="193"/>
      <c r="F23" s="193"/>
      <c r="G23" s="193"/>
      <c r="H23" s="193"/>
      <c r="I23" s="193"/>
      <c r="J23" s="194"/>
      <c r="K23" s="260"/>
      <c r="L23" s="261"/>
      <c r="M23" s="261"/>
      <c r="N23" s="261"/>
      <c r="O23" s="262"/>
      <c r="P23" s="257"/>
      <c r="Q23" s="258"/>
      <c r="R23" s="259"/>
      <c r="T23" s="69"/>
    </row>
    <row r="24" spans="1:28" s="67" customFormat="1" ht="21" customHeight="1" thickBot="1">
      <c r="B24" s="202" t="s">
        <v>96</v>
      </c>
      <c r="C24" s="203"/>
      <c r="D24" s="203"/>
      <c r="E24" s="203"/>
      <c r="F24" s="203"/>
      <c r="G24" s="203"/>
      <c r="H24" s="203"/>
      <c r="I24" s="203"/>
      <c r="J24" s="203"/>
      <c r="K24" s="203"/>
      <c r="L24" s="203"/>
      <c r="M24" s="203"/>
      <c r="N24" s="203"/>
      <c r="O24" s="203"/>
      <c r="P24" s="203"/>
      <c r="Q24" s="203"/>
      <c r="R24" s="204"/>
      <c r="S24" s="68"/>
      <c r="T24" s="68"/>
      <c r="U24" s="68"/>
      <c r="V24" s="68"/>
      <c r="W24" s="68"/>
      <c r="X24" s="68"/>
      <c r="Y24" s="68"/>
      <c r="Z24" s="68"/>
      <c r="AA24" s="68"/>
      <c r="AB24" s="68"/>
    </row>
    <row r="25" spans="1:28" s="2" customFormat="1" ht="15.75" customHeight="1">
      <c r="B25" s="205"/>
      <c r="C25" s="200" t="s">
        <v>32</v>
      </c>
      <c r="D25" s="200"/>
      <c r="E25" s="200"/>
      <c r="F25" s="200"/>
      <c r="G25" s="200"/>
      <c r="H25" s="200"/>
      <c r="I25" s="200"/>
      <c r="J25" s="200"/>
      <c r="K25" s="200" t="s">
        <v>31</v>
      </c>
      <c r="L25" s="200"/>
      <c r="M25" s="200"/>
      <c r="N25" s="200"/>
      <c r="O25" s="200"/>
      <c r="P25" s="186" t="s">
        <v>30</v>
      </c>
      <c r="Q25" s="187"/>
      <c r="R25" s="188"/>
      <c r="S25" s="66"/>
      <c r="T25" s="66"/>
      <c r="U25" s="66"/>
      <c r="V25" s="66"/>
      <c r="W25" s="66"/>
      <c r="X25" s="66"/>
      <c r="Y25" s="66"/>
      <c r="Z25" s="66"/>
      <c r="AA25" s="66"/>
    </row>
    <row r="26" spans="1:28" s="2" customFormat="1" ht="28.5" customHeight="1">
      <c r="B26" s="206"/>
      <c r="C26" s="201"/>
      <c r="D26" s="201"/>
      <c r="E26" s="201"/>
      <c r="F26" s="201"/>
      <c r="G26" s="201"/>
      <c r="H26" s="201"/>
      <c r="I26" s="201"/>
      <c r="J26" s="201"/>
      <c r="K26" s="201"/>
      <c r="L26" s="201"/>
      <c r="M26" s="201"/>
      <c r="N26" s="201"/>
      <c r="O26" s="201"/>
      <c r="P26" s="189"/>
      <c r="Q26" s="190"/>
      <c r="R26" s="191"/>
      <c r="S26" s="66"/>
      <c r="T26" s="66"/>
      <c r="U26" s="66"/>
      <c r="V26" s="66"/>
      <c r="W26" s="66"/>
      <c r="X26" s="66"/>
      <c r="Y26" s="66"/>
      <c r="Z26" s="66"/>
      <c r="AA26" s="66"/>
    </row>
    <row r="27" spans="1:28" s="63" customFormat="1" ht="48.75" customHeight="1">
      <c r="A27" s="65"/>
      <c r="B27" s="64">
        <v>1</v>
      </c>
      <c r="C27" s="192" t="s">
        <v>97</v>
      </c>
      <c r="D27" s="193"/>
      <c r="E27" s="193"/>
      <c r="F27" s="193"/>
      <c r="G27" s="193"/>
      <c r="H27" s="193"/>
      <c r="I27" s="193"/>
      <c r="J27" s="194"/>
      <c r="K27" s="195"/>
      <c r="L27" s="196"/>
      <c r="M27" s="196"/>
      <c r="N27" s="196"/>
      <c r="O27" s="197"/>
      <c r="P27" s="257"/>
      <c r="Q27" s="258"/>
      <c r="R27" s="259"/>
    </row>
    <row r="28" spans="1:28" s="63" customFormat="1" ht="42" customHeight="1">
      <c r="A28" s="65"/>
      <c r="B28" s="64">
        <v>2</v>
      </c>
      <c r="C28" s="192" t="s">
        <v>98</v>
      </c>
      <c r="D28" s="193"/>
      <c r="E28" s="193"/>
      <c r="F28" s="193"/>
      <c r="G28" s="193"/>
      <c r="H28" s="193"/>
      <c r="I28" s="193"/>
      <c r="J28" s="194"/>
      <c r="K28" s="195"/>
      <c r="L28" s="196"/>
      <c r="M28" s="196"/>
      <c r="N28" s="196"/>
      <c r="O28" s="197"/>
      <c r="P28" s="257"/>
      <c r="Q28" s="258"/>
      <c r="R28" s="259"/>
    </row>
    <row r="29" spans="1:28" s="63" customFormat="1" ht="25.5" customHeight="1">
      <c r="A29" s="65"/>
      <c r="B29" s="64">
        <v>3</v>
      </c>
      <c r="C29" s="192" t="s">
        <v>99</v>
      </c>
      <c r="D29" s="193"/>
      <c r="E29" s="193"/>
      <c r="F29" s="193"/>
      <c r="G29" s="193"/>
      <c r="H29" s="193"/>
      <c r="I29" s="193"/>
      <c r="J29" s="194"/>
      <c r="K29" s="195"/>
      <c r="L29" s="196"/>
      <c r="M29" s="196"/>
      <c r="N29" s="196"/>
      <c r="O29" s="197"/>
      <c r="P29" s="257"/>
      <c r="Q29" s="258"/>
      <c r="R29" s="259"/>
    </row>
    <row r="30" spans="1:28" s="63" customFormat="1" ht="33.75" customHeight="1" thickBot="1">
      <c r="A30" s="65"/>
      <c r="B30" s="64">
        <v>4</v>
      </c>
      <c r="C30" s="192" t="s">
        <v>100</v>
      </c>
      <c r="D30" s="193"/>
      <c r="E30" s="193"/>
      <c r="F30" s="193"/>
      <c r="G30" s="193"/>
      <c r="H30" s="193"/>
      <c r="I30" s="193"/>
      <c r="J30" s="194"/>
      <c r="K30" s="195"/>
      <c r="L30" s="196"/>
      <c r="M30" s="196"/>
      <c r="N30" s="196"/>
      <c r="O30" s="197"/>
      <c r="P30" s="257"/>
      <c r="Q30" s="258"/>
      <c r="R30" s="259"/>
    </row>
    <row r="31" spans="1:28" s="67" customFormat="1" ht="21" customHeight="1" thickBot="1">
      <c r="B31" s="202" t="s">
        <v>101</v>
      </c>
      <c r="C31" s="203"/>
      <c r="D31" s="203"/>
      <c r="E31" s="203"/>
      <c r="F31" s="203"/>
      <c r="G31" s="203"/>
      <c r="H31" s="203"/>
      <c r="I31" s="203"/>
      <c r="J31" s="203"/>
      <c r="K31" s="203"/>
      <c r="L31" s="203"/>
      <c r="M31" s="203"/>
      <c r="N31" s="203"/>
      <c r="O31" s="203"/>
      <c r="P31" s="203"/>
      <c r="Q31" s="203"/>
      <c r="R31" s="204"/>
      <c r="S31" s="68"/>
      <c r="T31" s="68"/>
      <c r="U31" s="68"/>
      <c r="V31" s="68"/>
      <c r="W31" s="68"/>
      <c r="X31" s="68"/>
      <c r="Y31" s="68"/>
      <c r="Z31" s="68"/>
      <c r="AA31" s="68"/>
      <c r="AB31" s="68"/>
    </row>
    <row r="32" spans="1:28" s="2" customFormat="1" ht="15.75" customHeight="1">
      <c r="B32" s="205"/>
      <c r="C32" s="200" t="s">
        <v>32</v>
      </c>
      <c r="D32" s="200"/>
      <c r="E32" s="200"/>
      <c r="F32" s="200"/>
      <c r="G32" s="200"/>
      <c r="H32" s="200"/>
      <c r="I32" s="200"/>
      <c r="J32" s="200"/>
      <c r="K32" s="200" t="s">
        <v>31</v>
      </c>
      <c r="L32" s="200"/>
      <c r="M32" s="200"/>
      <c r="N32" s="200"/>
      <c r="O32" s="200"/>
      <c r="P32" s="186" t="s">
        <v>30</v>
      </c>
      <c r="Q32" s="187"/>
      <c r="R32" s="188"/>
      <c r="S32" s="66"/>
      <c r="T32" s="66"/>
      <c r="U32" s="66"/>
      <c r="V32" s="66"/>
      <c r="W32" s="66"/>
      <c r="X32" s="66"/>
      <c r="Y32" s="66"/>
      <c r="Z32" s="66"/>
      <c r="AA32" s="66"/>
    </row>
    <row r="33" spans="1:38" s="2" customFormat="1" ht="28.5" customHeight="1">
      <c r="B33" s="206"/>
      <c r="C33" s="201"/>
      <c r="D33" s="201"/>
      <c r="E33" s="201"/>
      <c r="F33" s="201"/>
      <c r="G33" s="201"/>
      <c r="H33" s="201"/>
      <c r="I33" s="201"/>
      <c r="J33" s="201"/>
      <c r="K33" s="201"/>
      <c r="L33" s="201"/>
      <c r="M33" s="201"/>
      <c r="N33" s="201"/>
      <c r="O33" s="201"/>
      <c r="P33" s="189"/>
      <c r="Q33" s="190"/>
      <c r="R33" s="191"/>
      <c r="S33" s="66"/>
      <c r="T33" s="66"/>
      <c r="U33" s="66"/>
      <c r="V33" s="66"/>
      <c r="W33" s="66"/>
      <c r="X33" s="66"/>
      <c r="Y33" s="66"/>
      <c r="Z33" s="66"/>
      <c r="AA33" s="66"/>
    </row>
    <row r="34" spans="1:38" s="63" customFormat="1" ht="48.75" customHeight="1">
      <c r="A34" s="65"/>
      <c r="B34" s="64">
        <v>1</v>
      </c>
      <c r="C34" s="192" t="s">
        <v>102</v>
      </c>
      <c r="D34" s="193"/>
      <c r="E34" s="193"/>
      <c r="F34" s="193"/>
      <c r="G34" s="193"/>
      <c r="H34" s="193"/>
      <c r="I34" s="193"/>
      <c r="J34" s="194"/>
      <c r="K34" s="195"/>
      <c r="L34" s="196"/>
      <c r="M34" s="196"/>
      <c r="N34" s="196"/>
      <c r="O34" s="197"/>
      <c r="P34" s="257"/>
      <c r="Q34" s="258"/>
      <c r="R34" s="259"/>
    </row>
    <row r="35" spans="1:38" s="63" customFormat="1" ht="42" customHeight="1">
      <c r="A35" s="65"/>
      <c r="B35" s="64">
        <v>2</v>
      </c>
      <c r="C35" s="192" t="s">
        <v>103</v>
      </c>
      <c r="D35" s="193"/>
      <c r="E35" s="193"/>
      <c r="F35" s="193"/>
      <c r="G35" s="193"/>
      <c r="H35" s="193"/>
      <c r="I35" s="193"/>
      <c r="J35" s="194"/>
      <c r="K35" s="195"/>
      <c r="L35" s="196"/>
      <c r="M35" s="196"/>
      <c r="N35" s="196"/>
      <c r="O35" s="197"/>
      <c r="P35" s="257"/>
      <c r="Q35" s="258"/>
      <c r="R35" s="259"/>
    </row>
    <row r="36" spans="1:38" s="63" customFormat="1" ht="25.5" customHeight="1">
      <c r="A36" s="65"/>
      <c r="B36" s="64">
        <v>3</v>
      </c>
      <c r="C36" s="192" t="s">
        <v>104</v>
      </c>
      <c r="D36" s="193"/>
      <c r="E36" s="193"/>
      <c r="F36" s="193"/>
      <c r="G36" s="193"/>
      <c r="H36" s="193"/>
      <c r="I36" s="193"/>
      <c r="J36" s="194"/>
      <c r="K36" s="195"/>
      <c r="L36" s="196"/>
      <c r="M36" s="196"/>
      <c r="N36" s="196"/>
      <c r="O36" s="197"/>
      <c r="P36" s="257"/>
      <c r="Q36" s="258"/>
      <c r="R36" s="259"/>
    </row>
    <row r="37" spans="1:38" s="63" customFormat="1" ht="33.75" customHeight="1">
      <c r="A37" s="65"/>
      <c r="B37" s="64">
        <v>4</v>
      </c>
      <c r="C37" s="192" t="s">
        <v>105</v>
      </c>
      <c r="D37" s="193"/>
      <c r="E37" s="193"/>
      <c r="F37" s="193"/>
      <c r="G37" s="193"/>
      <c r="H37" s="193"/>
      <c r="I37" s="193"/>
      <c r="J37" s="194"/>
      <c r="K37" s="195"/>
      <c r="L37" s="196"/>
      <c r="M37" s="196"/>
      <c r="N37" s="196"/>
      <c r="O37" s="197"/>
      <c r="P37" s="257"/>
      <c r="Q37" s="258"/>
      <c r="R37" s="259"/>
    </row>
    <row r="38" spans="1:38" s="63" customFormat="1" ht="42" customHeight="1">
      <c r="A38" s="65"/>
      <c r="B38" s="64">
        <v>5</v>
      </c>
      <c r="C38" s="192" t="s">
        <v>106</v>
      </c>
      <c r="D38" s="193"/>
      <c r="E38" s="193"/>
      <c r="F38" s="193"/>
      <c r="G38" s="193"/>
      <c r="H38" s="193"/>
      <c r="I38" s="193"/>
      <c r="J38" s="194"/>
      <c r="K38" s="195"/>
      <c r="L38" s="196"/>
      <c r="M38" s="196"/>
      <c r="N38" s="196"/>
      <c r="O38" s="197"/>
      <c r="P38" s="257"/>
      <c r="Q38" s="258"/>
      <c r="R38" s="259"/>
    </row>
    <row r="39" spans="1:38" s="2" customFormat="1" ht="12.75" customHeight="1">
      <c r="B39" s="61"/>
      <c r="C39" s="60"/>
      <c r="D39" s="59"/>
      <c r="E39" s="59"/>
      <c r="F39" s="59"/>
      <c r="G39" s="59"/>
      <c r="H39" s="58"/>
      <c r="I39" s="219" t="s">
        <v>24</v>
      </c>
      <c r="J39" s="219"/>
      <c r="K39" s="53">
        <v>0</v>
      </c>
      <c r="L39" s="53">
        <v>20</v>
      </c>
      <c r="M39" s="52">
        <v>0.2</v>
      </c>
      <c r="N39" s="51">
        <v>1</v>
      </c>
      <c r="O39" s="62" t="s">
        <v>23</v>
      </c>
      <c r="P39" s="221">
        <f>SUM(P16:R23,P34:R38,P27:R30)</f>
        <v>0</v>
      </c>
      <c r="Q39" s="221"/>
      <c r="R39" s="222"/>
      <c r="S39" s="57"/>
    </row>
    <row r="40" spans="1:38" s="2" customFormat="1" ht="12.75" customHeight="1">
      <c r="B40" s="61"/>
      <c r="C40" s="60"/>
      <c r="D40" s="59"/>
      <c r="E40" s="59"/>
      <c r="F40" s="59"/>
      <c r="G40" s="59"/>
      <c r="H40" s="58"/>
      <c r="I40" s="219"/>
      <c r="J40" s="219"/>
      <c r="K40" s="56">
        <f>L39+1</f>
        <v>21</v>
      </c>
      <c r="L40" s="56">
        <v>38</v>
      </c>
      <c r="M40" s="55">
        <v>0.4</v>
      </c>
      <c r="N40" s="54">
        <v>2</v>
      </c>
      <c r="O40" s="223" t="s">
        <v>22</v>
      </c>
      <c r="P40" s="265">
        <f>VLOOKUP(P39,K39:N43,4)</f>
        <v>1</v>
      </c>
      <c r="Q40" s="265"/>
      <c r="R40" s="266"/>
      <c r="S40" s="57"/>
    </row>
    <row r="41" spans="1:38" s="2" customFormat="1" ht="12.75" customHeight="1">
      <c r="B41" s="50"/>
      <c r="C41" s="49"/>
      <c r="D41" s="49"/>
      <c r="E41" s="49"/>
      <c r="F41" s="49"/>
      <c r="G41" s="49"/>
      <c r="H41" s="49"/>
      <c r="I41" s="219"/>
      <c r="J41" s="219"/>
      <c r="K41" s="56">
        <f>L40+1</f>
        <v>39</v>
      </c>
      <c r="L41" s="56">
        <v>54</v>
      </c>
      <c r="M41" s="55">
        <v>0.6</v>
      </c>
      <c r="N41" s="54">
        <v>3</v>
      </c>
      <c r="O41" s="223"/>
      <c r="P41" s="265"/>
      <c r="Q41" s="265"/>
      <c r="R41" s="266"/>
    </row>
    <row r="42" spans="1:38" s="2" customFormat="1" ht="12.75" customHeight="1">
      <c r="B42" s="50"/>
      <c r="C42" s="49"/>
      <c r="D42" s="49"/>
      <c r="E42" s="49"/>
      <c r="F42" s="49"/>
      <c r="G42" s="49"/>
      <c r="H42" s="49"/>
      <c r="I42" s="219"/>
      <c r="J42" s="219"/>
      <c r="K42" s="53">
        <f>L41+1</f>
        <v>55</v>
      </c>
      <c r="L42" s="53">
        <v>70</v>
      </c>
      <c r="M42" s="52">
        <v>0.8</v>
      </c>
      <c r="N42" s="51">
        <v>4</v>
      </c>
      <c r="O42" s="223"/>
      <c r="P42" s="265"/>
      <c r="Q42" s="265"/>
      <c r="R42" s="266"/>
    </row>
    <row r="43" spans="1:38" s="2" customFormat="1" ht="12.75" customHeight="1" thickBot="1">
      <c r="B43" s="50"/>
      <c r="C43" s="49"/>
      <c r="D43" s="49"/>
      <c r="E43" s="49"/>
      <c r="F43" s="49"/>
      <c r="G43" s="49"/>
      <c r="H43" s="49"/>
      <c r="I43" s="263"/>
      <c r="J43" s="263"/>
      <c r="K43" s="48">
        <f>L42+1</f>
        <v>71</v>
      </c>
      <c r="L43" s="48">
        <v>85</v>
      </c>
      <c r="M43" s="47">
        <v>1</v>
      </c>
      <c r="N43" s="46">
        <v>5</v>
      </c>
      <c r="O43" s="264"/>
      <c r="P43" s="267"/>
      <c r="Q43" s="267"/>
      <c r="R43" s="268"/>
    </row>
    <row r="44" spans="1:38" s="1" customFormat="1" ht="23.25" customHeight="1" thickBot="1">
      <c r="B44" s="269"/>
      <c r="C44" s="270"/>
      <c r="D44" s="270"/>
      <c r="E44" s="270"/>
      <c r="F44" s="270"/>
      <c r="G44" s="270"/>
      <c r="H44" s="270"/>
      <c r="I44" s="270"/>
      <c r="J44" s="270"/>
      <c r="K44" s="270"/>
      <c r="L44" s="270"/>
      <c r="M44" s="270"/>
      <c r="N44" s="270"/>
      <c r="O44" s="270"/>
      <c r="P44" s="270"/>
      <c r="Q44" s="270"/>
      <c r="R44" s="271"/>
      <c r="S44"/>
      <c r="T44"/>
      <c r="U44"/>
      <c r="V44"/>
      <c r="W44"/>
      <c r="X44"/>
      <c r="Y44"/>
      <c r="Z44"/>
      <c r="AA44"/>
      <c r="AB44"/>
      <c r="AC44"/>
      <c r="AD44"/>
      <c r="AE44"/>
      <c r="AF44"/>
      <c r="AG44"/>
      <c r="AH44"/>
      <c r="AI44"/>
      <c r="AJ44"/>
      <c r="AK44"/>
      <c r="AL44"/>
    </row>
    <row r="45" spans="1:38" s="1" customFormat="1" ht="14.4" thickBot="1">
      <c r="B45" s="36">
        <f>SUMMARY!B66</f>
        <v>0</v>
      </c>
      <c r="C45" s="38"/>
      <c r="D45" s="38"/>
      <c r="E45" s="38"/>
      <c r="F45" s="38"/>
      <c r="G45" s="38"/>
      <c r="H45" s="38"/>
      <c r="I45" s="39"/>
      <c r="J45" s="40"/>
      <c r="K45" s="40"/>
      <c r="L45" s="40"/>
      <c r="M45" s="40"/>
      <c r="N45" s="40"/>
      <c r="O45" s="41"/>
      <c r="P45" s="42"/>
      <c r="Q45" s="43"/>
      <c r="R45" s="44"/>
      <c r="S45"/>
      <c r="T45"/>
      <c r="U45"/>
      <c r="V45"/>
      <c r="W45"/>
      <c r="X45"/>
      <c r="Y45"/>
      <c r="Z45"/>
      <c r="AA45"/>
      <c r="AB45"/>
      <c r="AC45"/>
      <c r="AD45"/>
      <c r="AE45"/>
      <c r="AF45"/>
      <c r="AG45"/>
      <c r="AH45"/>
      <c r="AI45"/>
      <c r="AJ45"/>
      <c r="AK45"/>
      <c r="AL45"/>
    </row>
  </sheetData>
  <mergeCells count="109">
    <mergeCell ref="I39:J43"/>
    <mergeCell ref="P39:R39"/>
    <mergeCell ref="O40:O43"/>
    <mergeCell ref="P40:R43"/>
    <mergeCell ref="B44:R44"/>
    <mergeCell ref="C37:J37"/>
    <mergeCell ref="K37:O37"/>
    <mergeCell ref="P37:R37"/>
    <mergeCell ref="C38:J38"/>
    <mergeCell ref="K38:O38"/>
    <mergeCell ref="P38:R38"/>
    <mergeCell ref="C35:J35"/>
    <mergeCell ref="K35:O35"/>
    <mergeCell ref="P35:R35"/>
    <mergeCell ref="C36:J36"/>
    <mergeCell ref="K36:O36"/>
    <mergeCell ref="P36:R36"/>
    <mergeCell ref="B31:R31"/>
    <mergeCell ref="B32:B33"/>
    <mergeCell ref="C32:J33"/>
    <mergeCell ref="K32:O33"/>
    <mergeCell ref="C34:J34"/>
    <mergeCell ref="K34:O34"/>
    <mergeCell ref="P34:R34"/>
    <mergeCell ref="P32:R33"/>
    <mergeCell ref="C30:J30"/>
    <mergeCell ref="K30:O30"/>
    <mergeCell ref="P30:R30"/>
    <mergeCell ref="C28:J28"/>
    <mergeCell ref="K28:O28"/>
    <mergeCell ref="P28:R28"/>
    <mergeCell ref="C29:J29"/>
    <mergeCell ref="K29:O29"/>
    <mergeCell ref="P29:R29"/>
    <mergeCell ref="B24:R24"/>
    <mergeCell ref="B25:B26"/>
    <mergeCell ref="C25:J26"/>
    <mergeCell ref="K25:O26"/>
    <mergeCell ref="C27:J27"/>
    <mergeCell ref="K27:O27"/>
    <mergeCell ref="P27:R27"/>
    <mergeCell ref="C21:J21"/>
    <mergeCell ref="K21:O21"/>
    <mergeCell ref="P21:R21"/>
    <mergeCell ref="C22:J22"/>
    <mergeCell ref="P22:R22"/>
    <mergeCell ref="C23:J23"/>
    <mergeCell ref="P23:R23"/>
    <mergeCell ref="K23:O23"/>
    <mergeCell ref="P25:R26"/>
    <mergeCell ref="C19:J19"/>
    <mergeCell ref="K19:O19"/>
    <mergeCell ref="P19:R19"/>
    <mergeCell ref="C20:J20"/>
    <mergeCell ref="K20:O20"/>
    <mergeCell ref="P20:R20"/>
    <mergeCell ref="C17:J17"/>
    <mergeCell ref="K17:O17"/>
    <mergeCell ref="P17:R17"/>
    <mergeCell ref="C18:J18"/>
    <mergeCell ref="K18:O18"/>
    <mergeCell ref="P18:R18"/>
    <mergeCell ref="C16:J16"/>
    <mergeCell ref="K16:O16"/>
    <mergeCell ref="P16:R16"/>
    <mergeCell ref="Q10:R10"/>
    <mergeCell ref="G11:J11"/>
    <mergeCell ref="K11:L11"/>
    <mergeCell ref="M11:P11"/>
    <mergeCell ref="Q11:R11"/>
    <mergeCell ref="G12:J12"/>
    <mergeCell ref="K12:L12"/>
    <mergeCell ref="M12:P12"/>
    <mergeCell ref="Q12:R12"/>
    <mergeCell ref="K9:L9"/>
    <mergeCell ref="M9:P9"/>
    <mergeCell ref="Q9:R9"/>
    <mergeCell ref="G10:J10"/>
    <mergeCell ref="K10:L10"/>
    <mergeCell ref="M10:P10"/>
    <mergeCell ref="B13:R13"/>
    <mergeCell ref="B14:B15"/>
    <mergeCell ref="C14:J15"/>
    <mergeCell ref="K14:O15"/>
    <mergeCell ref="P14:R15"/>
    <mergeCell ref="B2:R2"/>
    <mergeCell ref="B3:R3"/>
    <mergeCell ref="B4:R4"/>
    <mergeCell ref="B5:B6"/>
    <mergeCell ref="C5:C6"/>
    <mergeCell ref="D5:F5"/>
    <mergeCell ref="G5:L5"/>
    <mergeCell ref="M5:R5"/>
    <mergeCell ref="D6:F12"/>
    <mergeCell ref="G6:J6"/>
    <mergeCell ref="K6:L6"/>
    <mergeCell ref="M6:P6"/>
    <mergeCell ref="Q6:R6"/>
    <mergeCell ref="B7:C8"/>
    <mergeCell ref="G7:J7"/>
    <mergeCell ref="K7:L7"/>
    <mergeCell ref="M7:P7"/>
    <mergeCell ref="Q7:R7"/>
    <mergeCell ref="G8:J8"/>
    <mergeCell ref="K8:L8"/>
    <mergeCell ref="M8:P8"/>
    <mergeCell ref="Q8:R8"/>
    <mergeCell ref="B9:C12"/>
    <mergeCell ref="G9:J9"/>
  </mergeCells>
  <conditionalFormatting sqref="P40:R43">
    <cfRule type="colorScale" priority="1">
      <colorScale>
        <cfvo type="min"/>
        <cfvo type="max"/>
        <color rgb="FFFF7128"/>
        <color rgb="FFFFEF9C"/>
      </colorScale>
    </cfRule>
  </conditionalFormatting>
  <pageMargins left="0.70866141732283472" right="0.70866141732283472" top="0.74803149606299213" bottom="0.74803149606299213" header="0.31496062992125984" footer="0.31496062992125984"/>
  <pageSetup scale="59" orientation="portrait" r:id="rId1"/>
  <headerFooter>
    <oddFooter>&amp;LF-QA-076-A</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2D050"/>
  </sheetPr>
  <dimension ref="B1:BC27"/>
  <sheetViews>
    <sheetView zoomScaleNormal="100" workbookViewId="0">
      <selection activeCell="B2" sqref="B2:X2"/>
    </sheetView>
  </sheetViews>
  <sheetFormatPr defaultRowHeight="13.2"/>
  <cols>
    <col min="1" max="1" width="1" customWidth="1"/>
    <col min="4" max="4" width="5.88671875" customWidth="1"/>
    <col min="5" max="5" width="6.88671875" customWidth="1"/>
    <col min="6" max="6" width="7.6640625" customWidth="1"/>
    <col min="7" max="7" width="7.88671875" customWidth="1"/>
    <col min="20" max="20" width="8.109375" customWidth="1"/>
    <col min="21" max="21" width="14.88671875" customWidth="1"/>
    <col min="24" max="24" width="8.5546875" customWidth="1"/>
  </cols>
  <sheetData>
    <row r="1" spans="2:55" ht="7.5" customHeight="1" thickBot="1"/>
    <row r="2" spans="2:55" s="1" customFormat="1" ht="63.75" customHeight="1">
      <c r="B2" s="121" t="s">
        <v>119</v>
      </c>
      <c r="C2" s="122"/>
      <c r="D2" s="122"/>
      <c r="E2" s="122"/>
      <c r="F2" s="122"/>
      <c r="G2" s="122"/>
      <c r="H2" s="122"/>
      <c r="I2" s="122"/>
      <c r="J2" s="122"/>
      <c r="K2" s="122"/>
      <c r="L2" s="122"/>
      <c r="M2" s="122"/>
      <c r="N2" s="122"/>
      <c r="O2" s="122"/>
      <c r="P2" s="122"/>
      <c r="Q2" s="122"/>
      <c r="R2" s="122"/>
      <c r="S2" s="122"/>
      <c r="T2" s="122"/>
      <c r="U2" s="122"/>
      <c r="V2" s="122"/>
      <c r="W2" s="122"/>
      <c r="X2" s="123"/>
      <c r="Y2"/>
      <c r="Z2"/>
      <c r="AA2"/>
      <c r="AB2"/>
      <c r="AC2"/>
      <c r="AD2"/>
      <c r="AE2"/>
      <c r="AF2"/>
      <c r="AG2"/>
      <c r="AH2"/>
      <c r="AI2"/>
      <c r="AJ2"/>
      <c r="AK2"/>
      <c r="AL2"/>
      <c r="AM2"/>
      <c r="AN2"/>
      <c r="AO2"/>
      <c r="AP2"/>
      <c r="AQ2"/>
      <c r="AR2"/>
      <c r="AS2"/>
      <c r="AT2"/>
      <c r="AU2"/>
      <c r="AV2"/>
      <c r="AW2"/>
      <c r="AX2"/>
      <c r="AY2"/>
      <c r="AZ2"/>
      <c r="BA2"/>
      <c r="BB2"/>
      <c r="BC2"/>
    </row>
    <row r="3" spans="2:55" s="1" customFormat="1" ht="24" customHeight="1" thickBot="1">
      <c r="B3" s="272" t="s">
        <v>107</v>
      </c>
      <c r="C3" s="273"/>
      <c r="D3" s="273"/>
      <c r="E3" s="273"/>
      <c r="F3" s="273"/>
      <c r="G3" s="273"/>
      <c r="H3" s="273"/>
      <c r="I3" s="273"/>
      <c r="J3" s="273"/>
      <c r="K3" s="273"/>
      <c r="L3" s="273"/>
      <c r="M3" s="273"/>
      <c r="N3" s="273"/>
      <c r="O3" s="273"/>
      <c r="P3" s="273"/>
      <c r="Q3" s="273"/>
      <c r="R3" s="273"/>
      <c r="S3" s="273"/>
      <c r="T3" s="273"/>
      <c r="U3" s="273"/>
      <c r="V3" s="273"/>
      <c r="W3" s="273"/>
      <c r="X3" s="274"/>
      <c r="Y3"/>
      <c r="Z3"/>
      <c r="AA3"/>
      <c r="AB3"/>
      <c r="AC3"/>
      <c r="AD3"/>
      <c r="AE3"/>
      <c r="AF3"/>
      <c r="AG3"/>
      <c r="AH3"/>
      <c r="AI3"/>
      <c r="AJ3"/>
      <c r="AK3"/>
      <c r="AL3"/>
      <c r="AM3"/>
      <c r="AN3"/>
      <c r="AO3"/>
      <c r="AP3"/>
      <c r="AQ3"/>
      <c r="AR3"/>
      <c r="AS3"/>
      <c r="AT3"/>
      <c r="AU3"/>
      <c r="AV3"/>
      <c r="AW3"/>
      <c r="AX3"/>
      <c r="AY3"/>
      <c r="AZ3"/>
      <c r="BA3"/>
      <c r="BB3"/>
      <c r="BC3"/>
    </row>
    <row r="4" spans="2:55" s="1" customFormat="1" ht="8.25" customHeight="1" thickBot="1">
      <c r="B4" s="127"/>
      <c r="C4" s="128"/>
      <c r="D4" s="128"/>
      <c r="E4" s="128"/>
      <c r="F4" s="128"/>
      <c r="G4" s="128"/>
      <c r="H4" s="128"/>
      <c r="I4" s="128"/>
      <c r="J4" s="128"/>
      <c r="K4" s="128"/>
      <c r="L4" s="128"/>
      <c r="M4" s="128"/>
      <c r="N4" s="128"/>
      <c r="O4" s="128"/>
      <c r="P4" s="128"/>
      <c r="Q4" s="128"/>
      <c r="R4" s="128"/>
      <c r="S4" s="128"/>
      <c r="T4" s="128"/>
      <c r="U4" s="128"/>
      <c r="V4" s="128"/>
      <c r="W4" s="128"/>
      <c r="X4" s="129"/>
      <c r="Y4"/>
      <c r="Z4"/>
      <c r="AA4"/>
      <c r="AB4"/>
      <c r="AC4"/>
      <c r="AD4"/>
      <c r="AE4"/>
      <c r="AF4"/>
      <c r="AG4"/>
      <c r="AH4"/>
      <c r="AI4"/>
      <c r="AJ4"/>
      <c r="AK4"/>
      <c r="AL4"/>
      <c r="AM4"/>
      <c r="AN4"/>
      <c r="AO4"/>
      <c r="AP4"/>
      <c r="AQ4"/>
      <c r="AR4"/>
      <c r="AS4"/>
      <c r="AT4"/>
      <c r="AU4"/>
      <c r="AV4"/>
      <c r="AW4"/>
      <c r="AX4"/>
      <c r="AY4"/>
      <c r="AZ4"/>
      <c r="BA4"/>
      <c r="BB4"/>
      <c r="BC4"/>
    </row>
    <row r="5" spans="2:55" s="2" customFormat="1" ht="12.75" customHeight="1">
      <c r="B5" s="275" t="s">
        <v>79</v>
      </c>
      <c r="C5" s="277">
        <f>SUMMARY!C5</f>
        <v>0</v>
      </c>
      <c r="D5" s="279" t="s">
        <v>2</v>
      </c>
      <c r="E5" s="280"/>
      <c r="F5" s="280"/>
      <c r="G5" s="280"/>
      <c r="H5" s="280"/>
      <c r="I5" s="280"/>
      <c r="J5" s="281"/>
      <c r="K5" s="282" t="s">
        <v>3</v>
      </c>
      <c r="L5" s="283"/>
      <c r="M5" s="283"/>
      <c r="N5" s="283"/>
      <c r="O5" s="283"/>
      <c r="P5" s="283"/>
      <c r="Q5" s="283"/>
      <c r="R5" s="284"/>
      <c r="S5" s="282" t="s">
        <v>121</v>
      </c>
      <c r="T5" s="283"/>
      <c r="U5" s="283"/>
      <c r="V5" s="283"/>
      <c r="W5" s="283"/>
      <c r="X5" s="285"/>
    </row>
    <row r="6" spans="2:55" s="2" customFormat="1" ht="12.75" customHeight="1">
      <c r="B6" s="276"/>
      <c r="C6" s="278"/>
      <c r="D6" s="286">
        <f>SUMMARY!D6</f>
        <v>0</v>
      </c>
      <c r="E6" s="287"/>
      <c r="F6" s="287"/>
      <c r="G6" s="287"/>
      <c r="H6" s="287"/>
      <c r="I6" s="287"/>
      <c r="J6" s="288"/>
      <c r="K6" s="295">
        <f>SUMMARY!G6</f>
        <v>0</v>
      </c>
      <c r="L6" s="296"/>
      <c r="M6" s="296"/>
      <c r="N6" s="296"/>
      <c r="O6" s="296"/>
      <c r="P6" s="297"/>
      <c r="Q6" s="298">
        <f>SUMMARY!K6</f>
        <v>0</v>
      </c>
      <c r="R6" s="299"/>
      <c r="S6" s="300">
        <f>SUMMARY!M6</f>
        <v>0</v>
      </c>
      <c r="T6" s="301"/>
      <c r="U6" s="301"/>
      <c r="V6" s="302"/>
      <c r="W6" s="300">
        <f>SUMMARY!Q6</f>
        <v>0</v>
      </c>
      <c r="X6" s="303"/>
    </row>
    <row r="7" spans="2:55" s="2" customFormat="1" ht="12.75" customHeight="1">
      <c r="B7" s="304" t="s">
        <v>4</v>
      </c>
      <c r="C7" s="305"/>
      <c r="D7" s="289"/>
      <c r="E7" s="290"/>
      <c r="F7" s="290"/>
      <c r="G7" s="290"/>
      <c r="H7" s="290"/>
      <c r="I7" s="290"/>
      <c r="J7" s="291"/>
      <c r="K7" s="295">
        <f>SUMMARY!G7</f>
        <v>0</v>
      </c>
      <c r="L7" s="296"/>
      <c r="M7" s="296"/>
      <c r="N7" s="296"/>
      <c r="O7" s="296"/>
      <c r="P7" s="297"/>
      <c r="Q7" s="298">
        <f>SUMMARY!K7</f>
        <v>0</v>
      </c>
      <c r="R7" s="299"/>
      <c r="S7" s="300">
        <f>SUMMARY!M7</f>
        <v>0</v>
      </c>
      <c r="T7" s="301"/>
      <c r="U7" s="301"/>
      <c r="V7" s="302"/>
      <c r="W7" s="300">
        <f>SUMMARY!Q7</f>
        <v>0</v>
      </c>
      <c r="X7" s="303"/>
    </row>
    <row r="8" spans="2:55" s="2" customFormat="1" ht="12.75" customHeight="1">
      <c r="B8" s="306"/>
      <c r="C8" s="307"/>
      <c r="D8" s="289"/>
      <c r="E8" s="290"/>
      <c r="F8" s="290"/>
      <c r="G8" s="290"/>
      <c r="H8" s="290"/>
      <c r="I8" s="290"/>
      <c r="J8" s="291"/>
      <c r="K8" s="295">
        <f>SUMMARY!G8</f>
        <v>0</v>
      </c>
      <c r="L8" s="296"/>
      <c r="M8" s="296"/>
      <c r="N8" s="296"/>
      <c r="O8" s="296"/>
      <c r="P8" s="297"/>
      <c r="Q8" s="298">
        <f>SUMMARY!K8</f>
        <v>0</v>
      </c>
      <c r="R8" s="299"/>
      <c r="S8" s="300">
        <f>SUMMARY!M8</f>
        <v>0</v>
      </c>
      <c r="T8" s="301"/>
      <c r="U8" s="301"/>
      <c r="V8" s="302"/>
      <c r="W8" s="300">
        <f>SUMMARY!Q8</f>
        <v>0</v>
      </c>
      <c r="X8" s="303"/>
    </row>
    <row r="9" spans="2:55" s="2" customFormat="1" ht="12.75" customHeight="1">
      <c r="B9" s="308">
        <f>SUMMARY!B9</f>
        <v>0</v>
      </c>
      <c r="C9" s="309"/>
      <c r="D9" s="289"/>
      <c r="E9" s="290"/>
      <c r="F9" s="290"/>
      <c r="G9" s="290"/>
      <c r="H9" s="290"/>
      <c r="I9" s="290"/>
      <c r="J9" s="291"/>
      <c r="K9" s="295">
        <f>SUMMARY!G9</f>
        <v>0</v>
      </c>
      <c r="L9" s="296"/>
      <c r="M9" s="296"/>
      <c r="N9" s="296"/>
      <c r="O9" s="296"/>
      <c r="P9" s="297"/>
      <c r="Q9" s="298">
        <f>SUMMARY!K9</f>
        <v>0</v>
      </c>
      <c r="R9" s="299"/>
      <c r="S9" s="300">
        <f>SUMMARY!M9</f>
        <v>0</v>
      </c>
      <c r="T9" s="301"/>
      <c r="U9" s="301"/>
      <c r="V9" s="302"/>
      <c r="W9" s="300">
        <f>SUMMARY!Q9</f>
        <v>0</v>
      </c>
      <c r="X9" s="303"/>
    </row>
    <row r="10" spans="2:55" s="2" customFormat="1" ht="12.75" customHeight="1">
      <c r="B10" s="310"/>
      <c r="C10" s="311"/>
      <c r="D10" s="289"/>
      <c r="E10" s="290"/>
      <c r="F10" s="290"/>
      <c r="G10" s="290"/>
      <c r="H10" s="290"/>
      <c r="I10" s="290"/>
      <c r="J10" s="291"/>
      <c r="K10" s="295">
        <f>SUMMARY!G10</f>
        <v>0</v>
      </c>
      <c r="L10" s="296"/>
      <c r="M10" s="296"/>
      <c r="N10" s="296"/>
      <c r="O10" s="296"/>
      <c r="P10" s="297"/>
      <c r="Q10" s="298">
        <f>SUMMARY!K10</f>
        <v>0</v>
      </c>
      <c r="R10" s="299"/>
      <c r="S10" s="300">
        <f>SUMMARY!M10</f>
        <v>0</v>
      </c>
      <c r="T10" s="301"/>
      <c r="U10" s="301"/>
      <c r="V10" s="302"/>
      <c r="W10" s="300">
        <f>SUMMARY!Q10</f>
        <v>0</v>
      </c>
      <c r="X10" s="303"/>
    </row>
    <row r="11" spans="2:55" s="2" customFormat="1" ht="12.75" customHeight="1">
      <c r="B11" s="310"/>
      <c r="C11" s="311"/>
      <c r="D11" s="289"/>
      <c r="E11" s="290"/>
      <c r="F11" s="290"/>
      <c r="G11" s="290"/>
      <c r="H11" s="290"/>
      <c r="I11" s="290"/>
      <c r="J11" s="291"/>
      <c r="K11" s="295">
        <f>SUMMARY!G11</f>
        <v>0</v>
      </c>
      <c r="L11" s="296"/>
      <c r="M11" s="296"/>
      <c r="N11" s="296"/>
      <c r="O11" s="296"/>
      <c r="P11" s="297"/>
      <c r="Q11" s="298">
        <f>SUMMARY!K11</f>
        <v>0</v>
      </c>
      <c r="R11" s="299"/>
      <c r="S11" s="300">
        <f>SUMMARY!M11</f>
        <v>0</v>
      </c>
      <c r="T11" s="301"/>
      <c r="U11" s="301"/>
      <c r="V11" s="302"/>
      <c r="W11" s="300">
        <f>SUMMARY!Q11</f>
        <v>0</v>
      </c>
      <c r="X11" s="303"/>
    </row>
    <row r="12" spans="2:55" s="2" customFormat="1" ht="12.75" customHeight="1" thickBot="1">
      <c r="B12" s="312"/>
      <c r="C12" s="313"/>
      <c r="D12" s="292"/>
      <c r="E12" s="293"/>
      <c r="F12" s="293"/>
      <c r="G12" s="293"/>
      <c r="H12" s="293"/>
      <c r="I12" s="293"/>
      <c r="J12" s="294"/>
      <c r="K12" s="295">
        <f>SUMMARY!G12</f>
        <v>0</v>
      </c>
      <c r="L12" s="296"/>
      <c r="M12" s="296"/>
      <c r="N12" s="296"/>
      <c r="O12" s="296"/>
      <c r="P12" s="297"/>
      <c r="Q12" s="298">
        <f>SUMMARY!K12</f>
        <v>0</v>
      </c>
      <c r="R12" s="299"/>
      <c r="S12" s="300">
        <f>SUMMARY!M12</f>
        <v>0</v>
      </c>
      <c r="T12" s="301"/>
      <c r="U12" s="301"/>
      <c r="V12" s="302"/>
      <c r="W12" s="300">
        <f>SUMMARY!Q12</f>
        <v>0</v>
      </c>
      <c r="X12" s="303"/>
    </row>
    <row r="13" spans="2:55" s="2" customFormat="1" ht="13.8">
      <c r="B13" s="317" t="s">
        <v>108</v>
      </c>
      <c r="C13" s="319" t="s">
        <v>109</v>
      </c>
      <c r="D13" s="321" t="s">
        <v>110</v>
      </c>
      <c r="E13" s="322"/>
      <c r="F13" s="322"/>
      <c r="G13" s="322"/>
      <c r="H13" s="322"/>
      <c r="I13" s="322"/>
      <c r="J13" s="323"/>
      <c r="K13" s="321" t="s">
        <v>111</v>
      </c>
      <c r="L13" s="322"/>
      <c r="M13" s="322"/>
      <c r="N13" s="322"/>
      <c r="O13" s="322"/>
      <c r="P13" s="322"/>
      <c r="Q13" s="322"/>
      <c r="R13" s="322"/>
      <c r="S13" s="324" t="s">
        <v>112</v>
      </c>
      <c r="T13" s="326"/>
      <c r="U13" s="319" t="s">
        <v>113</v>
      </c>
      <c r="V13" s="325" t="s">
        <v>114</v>
      </c>
      <c r="W13" s="325"/>
      <c r="X13" s="330"/>
    </row>
    <row r="14" spans="2:55" s="2" customFormat="1" ht="13.8">
      <c r="B14" s="318"/>
      <c r="C14" s="320"/>
      <c r="D14" s="324"/>
      <c r="E14" s="325"/>
      <c r="F14" s="325"/>
      <c r="G14" s="325"/>
      <c r="H14" s="325"/>
      <c r="I14" s="325"/>
      <c r="J14" s="326"/>
      <c r="K14" s="324"/>
      <c r="L14" s="325"/>
      <c r="M14" s="325"/>
      <c r="N14" s="325"/>
      <c r="O14" s="325"/>
      <c r="P14" s="325"/>
      <c r="Q14" s="325"/>
      <c r="R14" s="325"/>
      <c r="S14" s="327"/>
      <c r="T14" s="328"/>
      <c r="U14" s="329"/>
      <c r="V14" s="331"/>
      <c r="W14" s="331"/>
      <c r="X14" s="332"/>
    </row>
    <row r="15" spans="2:55" s="2" customFormat="1" ht="33.75" customHeight="1">
      <c r="B15" s="70"/>
      <c r="C15" s="71"/>
      <c r="D15" s="314"/>
      <c r="E15" s="314"/>
      <c r="F15" s="314"/>
      <c r="G15" s="314"/>
      <c r="H15" s="314"/>
      <c r="I15" s="314"/>
      <c r="J15" s="314"/>
      <c r="K15" s="314"/>
      <c r="L15" s="314"/>
      <c r="M15" s="314"/>
      <c r="N15" s="314"/>
      <c r="O15" s="314"/>
      <c r="P15" s="314"/>
      <c r="Q15" s="314"/>
      <c r="R15" s="314"/>
      <c r="S15" s="315"/>
      <c r="T15" s="315"/>
      <c r="U15" s="108"/>
      <c r="V15" s="315"/>
      <c r="W15" s="315"/>
      <c r="X15" s="316"/>
    </row>
    <row r="16" spans="2:55" s="2" customFormat="1" ht="33.75" customHeight="1">
      <c r="B16" s="70"/>
      <c r="C16" s="71"/>
      <c r="D16" s="314"/>
      <c r="E16" s="314"/>
      <c r="F16" s="314"/>
      <c r="G16" s="314"/>
      <c r="H16" s="314"/>
      <c r="I16" s="314"/>
      <c r="J16" s="314"/>
      <c r="K16" s="314"/>
      <c r="L16" s="314"/>
      <c r="M16" s="314"/>
      <c r="N16" s="314"/>
      <c r="O16" s="314"/>
      <c r="P16" s="314"/>
      <c r="Q16" s="314"/>
      <c r="R16" s="314"/>
      <c r="S16" s="315"/>
      <c r="T16" s="315"/>
      <c r="U16" s="108"/>
      <c r="V16" s="315"/>
      <c r="W16" s="315"/>
      <c r="X16" s="316"/>
    </row>
    <row r="17" spans="2:45" s="2" customFormat="1" ht="33.75" customHeight="1">
      <c r="B17" s="70"/>
      <c r="C17" s="71"/>
      <c r="D17" s="314"/>
      <c r="E17" s="314"/>
      <c r="F17" s="314"/>
      <c r="G17" s="314"/>
      <c r="H17" s="314"/>
      <c r="I17" s="314"/>
      <c r="J17" s="314"/>
      <c r="K17" s="314"/>
      <c r="L17" s="314"/>
      <c r="M17" s="314"/>
      <c r="N17" s="314"/>
      <c r="O17" s="314"/>
      <c r="P17" s="314"/>
      <c r="Q17" s="314"/>
      <c r="R17" s="314"/>
      <c r="S17" s="315"/>
      <c r="T17" s="315"/>
      <c r="U17" s="71"/>
      <c r="V17" s="315"/>
      <c r="W17" s="315"/>
      <c r="X17" s="316"/>
    </row>
    <row r="18" spans="2:45" s="2" customFormat="1" ht="33.75" customHeight="1">
      <c r="B18" s="70"/>
      <c r="C18" s="71"/>
      <c r="D18" s="314"/>
      <c r="E18" s="314"/>
      <c r="F18" s="314"/>
      <c r="G18" s="314"/>
      <c r="H18" s="314"/>
      <c r="I18" s="314"/>
      <c r="J18" s="314"/>
      <c r="K18" s="314"/>
      <c r="L18" s="314"/>
      <c r="M18" s="314"/>
      <c r="N18" s="314"/>
      <c r="O18" s="314"/>
      <c r="P18" s="314"/>
      <c r="Q18" s="314"/>
      <c r="R18" s="314"/>
      <c r="S18" s="315"/>
      <c r="T18" s="315"/>
      <c r="U18" s="71"/>
      <c r="V18" s="315"/>
      <c r="W18" s="315"/>
      <c r="X18" s="316"/>
    </row>
    <row r="19" spans="2:45" s="2" customFormat="1" ht="33.75" customHeight="1">
      <c r="B19" s="70"/>
      <c r="C19" s="71"/>
      <c r="D19" s="314"/>
      <c r="E19" s="314"/>
      <c r="F19" s="314"/>
      <c r="G19" s="314"/>
      <c r="H19" s="314"/>
      <c r="I19" s="314"/>
      <c r="J19" s="314"/>
      <c r="K19" s="314"/>
      <c r="L19" s="314"/>
      <c r="M19" s="314"/>
      <c r="N19" s="314"/>
      <c r="O19" s="314"/>
      <c r="P19" s="314"/>
      <c r="Q19" s="314"/>
      <c r="R19" s="314"/>
      <c r="S19" s="315"/>
      <c r="T19" s="315"/>
      <c r="U19" s="71"/>
      <c r="V19" s="315"/>
      <c r="W19" s="315"/>
      <c r="X19" s="316"/>
    </row>
    <row r="20" spans="2:45" s="2" customFormat="1" ht="33.75" customHeight="1">
      <c r="B20" s="70"/>
      <c r="C20" s="71"/>
      <c r="D20" s="333"/>
      <c r="E20" s="334"/>
      <c r="F20" s="334"/>
      <c r="G20" s="334"/>
      <c r="H20" s="334"/>
      <c r="I20" s="334"/>
      <c r="J20" s="334"/>
      <c r="K20" s="333"/>
      <c r="L20" s="335"/>
      <c r="M20" s="335"/>
      <c r="N20" s="335"/>
      <c r="O20" s="335"/>
      <c r="P20" s="335"/>
      <c r="Q20" s="335"/>
      <c r="R20" s="335"/>
      <c r="S20" s="336"/>
      <c r="T20" s="337"/>
      <c r="U20" s="71"/>
      <c r="V20" s="336"/>
      <c r="W20" s="338"/>
      <c r="X20" s="339"/>
    </row>
    <row r="21" spans="2:45" s="2" customFormat="1" ht="33.75" customHeight="1">
      <c r="B21" s="70"/>
      <c r="C21" s="71"/>
      <c r="D21" s="333"/>
      <c r="E21" s="334"/>
      <c r="F21" s="334"/>
      <c r="G21" s="334"/>
      <c r="H21" s="334"/>
      <c r="I21" s="334"/>
      <c r="J21" s="334"/>
      <c r="K21" s="333"/>
      <c r="L21" s="335"/>
      <c r="M21" s="335"/>
      <c r="N21" s="335"/>
      <c r="O21" s="335"/>
      <c r="P21" s="335"/>
      <c r="Q21" s="335"/>
      <c r="R21" s="335"/>
      <c r="S21" s="336"/>
      <c r="T21" s="337"/>
      <c r="U21" s="71"/>
      <c r="V21" s="336"/>
      <c r="W21" s="338"/>
      <c r="X21" s="339"/>
    </row>
    <row r="22" spans="2:45" s="2" customFormat="1" ht="33.75" customHeight="1">
      <c r="B22" s="70"/>
      <c r="C22" s="71"/>
      <c r="D22" s="333"/>
      <c r="E22" s="334"/>
      <c r="F22" s="334"/>
      <c r="G22" s="334"/>
      <c r="H22" s="334"/>
      <c r="I22" s="334"/>
      <c r="J22" s="334"/>
      <c r="K22" s="333"/>
      <c r="L22" s="335"/>
      <c r="M22" s="335"/>
      <c r="N22" s="335"/>
      <c r="O22" s="335"/>
      <c r="P22" s="335"/>
      <c r="Q22" s="335"/>
      <c r="R22" s="335"/>
      <c r="S22" s="336"/>
      <c r="T22" s="337"/>
      <c r="U22" s="71"/>
      <c r="V22" s="340"/>
      <c r="W22" s="341"/>
      <c r="X22" s="342"/>
    </row>
    <row r="23" spans="2:45" s="2" customFormat="1" ht="33.75" customHeight="1">
      <c r="B23" s="70"/>
      <c r="C23" s="71"/>
      <c r="D23" s="333"/>
      <c r="E23" s="334"/>
      <c r="F23" s="334"/>
      <c r="G23" s="334"/>
      <c r="H23" s="334"/>
      <c r="I23" s="334"/>
      <c r="J23" s="334"/>
      <c r="K23" s="333"/>
      <c r="L23" s="335"/>
      <c r="M23" s="335"/>
      <c r="N23" s="335"/>
      <c r="O23" s="335"/>
      <c r="P23" s="335"/>
      <c r="Q23" s="335"/>
      <c r="R23" s="335"/>
      <c r="S23" s="336"/>
      <c r="T23" s="337"/>
      <c r="U23" s="71"/>
      <c r="V23" s="340"/>
      <c r="W23" s="341"/>
      <c r="X23" s="342"/>
    </row>
    <row r="24" spans="2:45" s="2" customFormat="1" ht="33.75" customHeight="1">
      <c r="B24" s="70"/>
      <c r="C24" s="71"/>
      <c r="D24" s="344"/>
      <c r="E24" s="345"/>
      <c r="F24" s="345"/>
      <c r="G24" s="345"/>
      <c r="H24" s="345"/>
      <c r="I24" s="345"/>
      <c r="J24" s="345"/>
      <c r="K24" s="333"/>
      <c r="L24" s="335"/>
      <c r="M24" s="335"/>
      <c r="N24" s="335"/>
      <c r="O24" s="335"/>
      <c r="P24" s="335"/>
      <c r="Q24" s="335"/>
      <c r="R24" s="335"/>
      <c r="S24" s="336"/>
      <c r="T24" s="337"/>
      <c r="U24" s="71"/>
      <c r="V24" s="336"/>
      <c r="W24" s="338"/>
      <c r="X24" s="339"/>
    </row>
    <row r="25" spans="2:45" s="2" customFormat="1" ht="33.75" customHeight="1" thickBot="1">
      <c r="B25" s="72"/>
      <c r="C25" s="73"/>
      <c r="D25" s="346"/>
      <c r="E25" s="347"/>
      <c r="F25" s="347"/>
      <c r="G25" s="347"/>
      <c r="H25" s="347"/>
      <c r="I25" s="347"/>
      <c r="J25" s="347"/>
      <c r="K25" s="346"/>
      <c r="L25" s="347"/>
      <c r="M25" s="347"/>
      <c r="N25" s="347"/>
      <c r="O25" s="347"/>
      <c r="P25" s="347"/>
      <c r="Q25" s="347"/>
      <c r="R25" s="347"/>
      <c r="S25" s="348"/>
      <c r="T25" s="349"/>
      <c r="U25" s="73"/>
      <c r="V25" s="348"/>
      <c r="W25" s="350"/>
      <c r="X25" s="351"/>
    </row>
    <row r="26" spans="2:45" s="1" customFormat="1" ht="23.25" customHeight="1" thickBot="1">
      <c r="B26" s="269"/>
      <c r="C26" s="270"/>
      <c r="D26" s="270"/>
      <c r="E26" s="270"/>
      <c r="F26" s="270"/>
      <c r="G26" s="270"/>
      <c r="H26" s="270"/>
      <c r="I26" s="270"/>
      <c r="J26" s="270"/>
      <c r="K26" s="270"/>
      <c r="L26" s="270"/>
      <c r="M26" s="270"/>
      <c r="N26" s="270"/>
      <c r="O26" s="270"/>
      <c r="P26" s="270"/>
      <c r="Q26" s="270"/>
      <c r="R26" s="270"/>
      <c r="S26" s="270"/>
      <c r="T26" s="270"/>
      <c r="U26" s="270"/>
      <c r="V26" s="270"/>
      <c r="W26" s="270"/>
      <c r="X26" s="271"/>
      <c r="Y26"/>
      <c r="Z26"/>
      <c r="AA26"/>
      <c r="AB26"/>
      <c r="AC26"/>
      <c r="AD26"/>
      <c r="AE26"/>
      <c r="AF26"/>
      <c r="AG26"/>
      <c r="AH26"/>
      <c r="AI26"/>
      <c r="AJ26"/>
      <c r="AK26"/>
      <c r="AL26"/>
      <c r="AM26"/>
      <c r="AN26"/>
      <c r="AO26"/>
      <c r="AP26"/>
      <c r="AQ26"/>
      <c r="AR26"/>
      <c r="AS26"/>
    </row>
    <row r="27" spans="2:45" s="1" customFormat="1" ht="14.4" thickBot="1">
      <c r="B27" s="36" t="s">
        <v>115</v>
      </c>
      <c r="C27" s="38"/>
      <c r="D27" s="38"/>
      <c r="E27" s="38"/>
      <c r="F27" s="38"/>
      <c r="G27" s="38"/>
      <c r="H27" s="38"/>
      <c r="I27" s="39"/>
      <c r="J27" s="40"/>
      <c r="K27" s="40"/>
      <c r="L27" s="40"/>
      <c r="M27" s="40"/>
      <c r="N27" s="40"/>
      <c r="O27" s="41"/>
      <c r="P27" s="42"/>
      <c r="Q27" s="43"/>
      <c r="R27" s="40"/>
      <c r="S27" s="74"/>
      <c r="T27" s="343"/>
      <c r="U27" s="343"/>
      <c r="V27" s="74"/>
      <c r="W27" s="74"/>
      <c r="X27" s="75"/>
      <c r="Y27"/>
      <c r="Z27"/>
      <c r="AA27"/>
      <c r="AB27"/>
      <c r="AC27"/>
      <c r="AD27"/>
      <c r="AE27"/>
      <c r="AF27"/>
      <c r="AG27"/>
      <c r="AH27"/>
      <c r="AI27"/>
      <c r="AJ27"/>
      <c r="AK27"/>
      <c r="AL27"/>
      <c r="AM27"/>
      <c r="AN27"/>
      <c r="AO27"/>
      <c r="AP27"/>
      <c r="AQ27"/>
      <c r="AR27"/>
      <c r="AS27"/>
    </row>
  </sheetData>
  <mergeCells count="92">
    <mergeCell ref="T27:U27"/>
    <mergeCell ref="D23:J23"/>
    <mergeCell ref="K23:R23"/>
    <mergeCell ref="S23:T23"/>
    <mergeCell ref="V23:X23"/>
    <mergeCell ref="D24:J24"/>
    <mergeCell ref="K24:R24"/>
    <mergeCell ref="S24:T24"/>
    <mergeCell ref="V24:X24"/>
    <mergeCell ref="D25:J25"/>
    <mergeCell ref="K25:R25"/>
    <mergeCell ref="S25:T25"/>
    <mergeCell ref="V25:X25"/>
    <mergeCell ref="B26:X26"/>
    <mergeCell ref="D21:J21"/>
    <mergeCell ref="K21:R21"/>
    <mergeCell ref="S21:T21"/>
    <mergeCell ref="V21:X21"/>
    <mergeCell ref="D22:J22"/>
    <mergeCell ref="K22:R22"/>
    <mergeCell ref="S22:T22"/>
    <mergeCell ref="V22:X22"/>
    <mergeCell ref="D19:J19"/>
    <mergeCell ref="K19:R19"/>
    <mergeCell ref="S19:T19"/>
    <mergeCell ref="V19:X19"/>
    <mergeCell ref="D20:J20"/>
    <mergeCell ref="K20:R20"/>
    <mergeCell ref="S20:T20"/>
    <mergeCell ref="V20:X20"/>
    <mergeCell ref="D17:J17"/>
    <mergeCell ref="K17:R17"/>
    <mergeCell ref="S17:T17"/>
    <mergeCell ref="V17:X17"/>
    <mergeCell ref="D18:J18"/>
    <mergeCell ref="K18:R18"/>
    <mergeCell ref="S18:T18"/>
    <mergeCell ref="V18:X18"/>
    <mergeCell ref="D16:J16"/>
    <mergeCell ref="K16:R16"/>
    <mergeCell ref="S16:T16"/>
    <mergeCell ref="V16:X16"/>
    <mergeCell ref="B13:B14"/>
    <mergeCell ref="C13:C14"/>
    <mergeCell ref="D13:J14"/>
    <mergeCell ref="K13:R14"/>
    <mergeCell ref="S13:T14"/>
    <mergeCell ref="U13:U14"/>
    <mergeCell ref="V13:X14"/>
    <mergeCell ref="D15:J15"/>
    <mergeCell ref="K15:R15"/>
    <mergeCell ref="S15:T15"/>
    <mergeCell ref="V15:X15"/>
    <mergeCell ref="S8:V8"/>
    <mergeCell ref="W8:X8"/>
    <mergeCell ref="W10:X10"/>
    <mergeCell ref="K11:P11"/>
    <mergeCell ref="Q11:R11"/>
    <mergeCell ref="S11:V11"/>
    <mergeCell ref="W11:X11"/>
    <mergeCell ref="S7:V7"/>
    <mergeCell ref="W7:X7"/>
    <mergeCell ref="K8:P8"/>
    <mergeCell ref="Q8:R8"/>
    <mergeCell ref="B9:C12"/>
    <mergeCell ref="K9:P9"/>
    <mergeCell ref="Q9:R9"/>
    <mergeCell ref="S9:V9"/>
    <mergeCell ref="W9:X9"/>
    <mergeCell ref="K10:P10"/>
    <mergeCell ref="Q10:R10"/>
    <mergeCell ref="S10:V10"/>
    <mergeCell ref="K12:P12"/>
    <mergeCell ref="Q12:R12"/>
    <mergeCell ref="S12:V12"/>
    <mergeCell ref="W12:X12"/>
    <mergeCell ref="B2:X2"/>
    <mergeCell ref="B3:X3"/>
    <mergeCell ref="B4:X4"/>
    <mergeCell ref="B5:B6"/>
    <mergeCell ref="C5:C6"/>
    <mergeCell ref="D5:J5"/>
    <mergeCell ref="K5:R5"/>
    <mergeCell ref="S5:X5"/>
    <mergeCell ref="D6:J12"/>
    <mergeCell ref="K6:P6"/>
    <mergeCell ref="Q6:R6"/>
    <mergeCell ref="S6:V6"/>
    <mergeCell ref="W6:X6"/>
    <mergeCell ref="B7:C8"/>
    <mergeCell ref="K7:P7"/>
    <mergeCell ref="Q7:R7"/>
  </mergeCells>
  <pageMargins left="0.70866141732283472" right="0.70866141732283472" top="0.74803149606299213" bottom="0.74803149606299213" header="0.31496062992125984" footer="0.31496062992125984"/>
  <pageSetup scale="42" orientation="portrait" r:id="rId1"/>
  <headerFooter>
    <oddFooter>&amp;LF-QA-076-A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sheetPr>
  <dimension ref="A1:P111"/>
  <sheetViews>
    <sheetView topLeftCell="E1" workbookViewId="0">
      <selection activeCell="H23" sqref="H23"/>
    </sheetView>
  </sheetViews>
  <sheetFormatPr defaultRowHeight="13.2"/>
  <cols>
    <col min="1" max="1" width="14.44140625" style="7" bestFit="1" customWidth="1"/>
    <col min="2" max="2" width="25" style="7" bestFit="1" customWidth="1"/>
    <col min="3" max="3" width="38.44140625" style="7" bestFit="1" customWidth="1"/>
    <col min="4" max="4" width="22.33203125" style="7" bestFit="1" customWidth="1"/>
    <col min="5" max="5" width="15.6640625" style="7" bestFit="1" customWidth="1"/>
    <col min="6" max="6" width="25" style="7" bestFit="1" customWidth="1"/>
    <col min="7" max="7" width="11.44140625" style="7" bestFit="1" customWidth="1"/>
    <col min="8" max="14" width="9.109375" style="7"/>
    <col min="15" max="15" width="28.44140625" style="7" bestFit="1" customWidth="1"/>
    <col min="16" max="256" width="9.109375" style="7"/>
    <col min="257" max="257" width="14.44140625" style="7" bestFit="1" customWidth="1"/>
    <col min="258" max="258" width="25" style="7" bestFit="1" customWidth="1"/>
    <col min="259" max="259" width="38.44140625" style="7" bestFit="1" customWidth="1"/>
    <col min="260" max="260" width="22.33203125" style="7" bestFit="1" customWidth="1"/>
    <col min="261" max="261" width="15.6640625" style="7" bestFit="1" customWidth="1"/>
    <col min="262" max="262" width="25" style="7" bestFit="1" customWidth="1"/>
    <col min="263" max="263" width="11.44140625" style="7" bestFit="1" customWidth="1"/>
    <col min="264" max="270" width="9.109375" style="7"/>
    <col min="271" max="271" width="28.44140625" style="7" bestFit="1" customWidth="1"/>
    <col min="272" max="512" width="9.109375" style="7"/>
    <col min="513" max="513" width="14.44140625" style="7" bestFit="1" customWidth="1"/>
    <col min="514" max="514" width="25" style="7" bestFit="1" customWidth="1"/>
    <col min="515" max="515" width="38.44140625" style="7" bestFit="1" customWidth="1"/>
    <col min="516" max="516" width="22.33203125" style="7" bestFit="1" customWidth="1"/>
    <col min="517" max="517" width="15.6640625" style="7" bestFit="1" customWidth="1"/>
    <col min="518" max="518" width="25" style="7" bestFit="1" customWidth="1"/>
    <col min="519" max="519" width="11.44140625" style="7" bestFit="1" customWidth="1"/>
    <col min="520" max="526" width="9.109375" style="7"/>
    <col min="527" max="527" width="28.44140625" style="7" bestFit="1" customWidth="1"/>
    <col min="528" max="768" width="9.109375" style="7"/>
    <col min="769" max="769" width="14.44140625" style="7" bestFit="1" customWidth="1"/>
    <col min="770" max="770" width="25" style="7" bestFit="1" customWidth="1"/>
    <col min="771" max="771" width="38.44140625" style="7" bestFit="1" customWidth="1"/>
    <col min="772" max="772" width="22.33203125" style="7" bestFit="1" customWidth="1"/>
    <col min="773" max="773" width="15.6640625" style="7" bestFit="1" customWidth="1"/>
    <col min="774" max="774" width="25" style="7" bestFit="1" customWidth="1"/>
    <col min="775" max="775" width="11.44140625" style="7" bestFit="1" customWidth="1"/>
    <col min="776" max="782" width="9.109375" style="7"/>
    <col min="783" max="783" width="28.44140625" style="7" bestFit="1" customWidth="1"/>
    <col min="784" max="1024" width="9.109375" style="7"/>
    <col min="1025" max="1025" width="14.44140625" style="7" bestFit="1" customWidth="1"/>
    <col min="1026" max="1026" width="25" style="7" bestFit="1" customWidth="1"/>
    <col min="1027" max="1027" width="38.44140625" style="7" bestFit="1" customWidth="1"/>
    <col min="1028" max="1028" width="22.33203125" style="7" bestFit="1" customWidth="1"/>
    <col min="1029" max="1029" width="15.6640625" style="7" bestFit="1" customWidth="1"/>
    <col min="1030" max="1030" width="25" style="7" bestFit="1" customWidth="1"/>
    <col min="1031" max="1031" width="11.44140625" style="7" bestFit="1" customWidth="1"/>
    <col min="1032" max="1038" width="9.109375" style="7"/>
    <col min="1039" max="1039" width="28.44140625" style="7" bestFit="1" customWidth="1"/>
    <col min="1040" max="1280" width="9.109375" style="7"/>
    <col min="1281" max="1281" width="14.44140625" style="7" bestFit="1" customWidth="1"/>
    <col min="1282" max="1282" width="25" style="7" bestFit="1" customWidth="1"/>
    <col min="1283" max="1283" width="38.44140625" style="7" bestFit="1" customWidth="1"/>
    <col min="1284" max="1284" width="22.33203125" style="7" bestFit="1" customWidth="1"/>
    <col min="1285" max="1285" width="15.6640625" style="7" bestFit="1" customWidth="1"/>
    <col min="1286" max="1286" width="25" style="7" bestFit="1" customWidth="1"/>
    <col min="1287" max="1287" width="11.44140625" style="7" bestFit="1" customWidth="1"/>
    <col min="1288" max="1294" width="9.109375" style="7"/>
    <col min="1295" max="1295" width="28.44140625" style="7" bestFit="1" customWidth="1"/>
    <col min="1296" max="1536" width="9.109375" style="7"/>
    <col min="1537" max="1537" width="14.44140625" style="7" bestFit="1" customWidth="1"/>
    <col min="1538" max="1538" width="25" style="7" bestFit="1" customWidth="1"/>
    <col min="1539" max="1539" width="38.44140625" style="7" bestFit="1" customWidth="1"/>
    <col min="1540" max="1540" width="22.33203125" style="7" bestFit="1" customWidth="1"/>
    <col min="1541" max="1541" width="15.6640625" style="7" bestFit="1" customWidth="1"/>
    <col min="1542" max="1542" width="25" style="7" bestFit="1" customWidth="1"/>
    <col min="1543" max="1543" width="11.44140625" style="7" bestFit="1" customWidth="1"/>
    <col min="1544" max="1550" width="9.109375" style="7"/>
    <col min="1551" max="1551" width="28.44140625" style="7" bestFit="1" customWidth="1"/>
    <col min="1552" max="1792" width="9.109375" style="7"/>
    <col min="1793" max="1793" width="14.44140625" style="7" bestFit="1" customWidth="1"/>
    <col min="1794" max="1794" width="25" style="7" bestFit="1" customWidth="1"/>
    <col min="1795" max="1795" width="38.44140625" style="7" bestFit="1" customWidth="1"/>
    <col min="1796" max="1796" width="22.33203125" style="7" bestFit="1" customWidth="1"/>
    <col min="1797" max="1797" width="15.6640625" style="7" bestFit="1" customWidth="1"/>
    <col min="1798" max="1798" width="25" style="7" bestFit="1" customWidth="1"/>
    <col min="1799" max="1799" width="11.44140625" style="7" bestFit="1" customWidth="1"/>
    <col min="1800" max="1806" width="9.109375" style="7"/>
    <col min="1807" max="1807" width="28.44140625" style="7" bestFit="1" customWidth="1"/>
    <col min="1808" max="2048" width="9.109375" style="7"/>
    <col min="2049" max="2049" width="14.44140625" style="7" bestFit="1" customWidth="1"/>
    <col min="2050" max="2050" width="25" style="7" bestFit="1" customWidth="1"/>
    <col min="2051" max="2051" width="38.44140625" style="7" bestFit="1" customWidth="1"/>
    <col min="2052" max="2052" width="22.33203125" style="7" bestFit="1" customWidth="1"/>
    <col min="2053" max="2053" width="15.6640625" style="7" bestFit="1" customWidth="1"/>
    <col min="2054" max="2054" width="25" style="7" bestFit="1" customWidth="1"/>
    <col min="2055" max="2055" width="11.44140625" style="7" bestFit="1" customWidth="1"/>
    <col min="2056" max="2062" width="9.109375" style="7"/>
    <col min="2063" max="2063" width="28.44140625" style="7" bestFit="1" customWidth="1"/>
    <col min="2064" max="2304" width="9.109375" style="7"/>
    <col min="2305" max="2305" width="14.44140625" style="7" bestFit="1" customWidth="1"/>
    <col min="2306" max="2306" width="25" style="7" bestFit="1" customWidth="1"/>
    <col min="2307" max="2307" width="38.44140625" style="7" bestFit="1" customWidth="1"/>
    <col min="2308" max="2308" width="22.33203125" style="7" bestFit="1" customWidth="1"/>
    <col min="2309" max="2309" width="15.6640625" style="7" bestFit="1" customWidth="1"/>
    <col min="2310" max="2310" width="25" style="7" bestFit="1" customWidth="1"/>
    <col min="2311" max="2311" width="11.44140625" style="7" bestFit="1" customWidth="1"/>
    <col min="2312" max="2318" width="9.109375" style="7"/>
    <col min="2319" max="2319" width="28.44140625" style="7" bestFit="1" customWidth="1"/>
    <col min="2320" max="2560" width="9.109375" style="7"/>
    <col min="2561" max="2561" width="14.44140625" style="7" bestFit="1" customWidth="1"/>
    <col min="2562" max="2562" width="25" style="7" bestFit="1" customWidth="1"/>
    <col min="2563" max="2563" width="38.44140625" style="7" bestFit="1" customWidth="1"/>
    <col min="2564" max="2564" width="22.33203125" style="7" bestFit="1" customWidth="1"/>
    <col min="2565" max="2565" width="15.6640625" style="7" bestFit="1" customWidth="1"/>
    <col min="2566" max="2566" width="25" style="7" bestFit="1" customWidth="1"/>
    <col min="2567" max="2567" width="11.44140625" style="7" bestFit="1" customWidth="1"/>
    <col min="2568" max="2574" width="9.109375" style="7"/>
    <col min="2575" max="2575" width="28.44140625" style="7" bestFit="1" customWidth="1"/>
    <col min="2576" max="2816" width="9.109375" style="7"/>
    <col min="2817" max="2817" width="14.44140625" style="7" bestFit="1" customWidth="1"/>
    <col min="2818" max="2818" width="25" style="7" bestFit="1" customWidth="1"/>
    <col min="2819" max="2819" width="38.44140625" style="7" bestFit="1" customWidth="1"/>
    <col min="2820" max="2820" width="22.33203125" style="7" bestFit="1" customWidth="1"/>
    <col min="2821" max="2821" width="15.6640625" style="7" bestFit="1" customWidth="1"/>
    <col min="2822" max="2822" width="25" style="7" bestFit="1" customWidth="1"/>
    <col min="2823" max="2823" width="11.44140625" style="7" bestFit="1" customWidth="1"/>
    <col min="2824" max="2830" width="9.109375" style="7"/>
    <col min="2831" max="2831" width="28.44140625" style="7" bestFit="1" customWidth="1"/>
    <col min="2832" max="3072" width="9.109375" style="7"/>
    <col min="3073" max="3073" width="14.44140625" style="7" bestFit="1" customWidth="1"/>
    <col min="3074" max="3074" width="25" style="7" bestFit="1" customWidth="1"/>
    <col min="3075" max="3075" width="38.44140625" style="7" bestFit="1" customWidth="1"/>
    <col min="3076" max="3076" width="22.33203125" style="7" bestFit="1" customWidth="1"/>
    <col min="3077" max="3077" width="15.6640625" style="7" bestFit="1" customWidth="1"/>
    <col min="3078" max="3078" width="25" style="7" bestFit="1" customWidth="1"/>
    <col min="3079" max="3079" width="11.44140625" style="7" bestFit="1" customWidth="1"/>
    <col min="3080" max="3086" width="9.109375" style="7"/>
    <col min="3087" max="3087" width="28.44140625" style="7" bestFit="1" customWidth="1"/>
    <col min="3088" max="3328" width="9.109375" style="7"/>
    <col min="3329" max="3329" width="14.44140625" style="7" bestFit="1" customWidth="1"/>
    <col min="3330" max="3330" width="25" style="7" bestFit="1" customWidth="1"/>
    <col min="3331" max="3331" width="38.44140625" style="7" bestFit="1" customWidth="1"/>
    <col min="3332" max="3332" width="22.33203125" style="7" bestFit="1" customWidth="1"/>
    <col min="3333" max="3333" width="15.6640625" style="7" bestFit="1" customWidth="1"/>
    <col min="3334" max="3334" width="25" style="7" bestFit="1" customWidth="1"/>
    <col min="3335" max="3335" width="11.44140625" style="7" bestFit="1" customWidth="1"/>
    <col min="3336" max="3342" width="9.109375" style="7"/>
    <col min="3343" max="3343" width="28.44140625" style="7" bestFit="1" customWidth="1"/>
    <col min="3344" max="3584" width="9.109375" style="7"/>
    <col min="3585" max="3585" width="14.44140625" style="7" bestFit="1" customWidth="1"/>
    <col min="3586" max="3586" width="25" style="7" bestFit="1" customWidth="1"/>
    <col min="3587" max="3587" width="38.44140625" style="7" bestFit="1" customWidth="1"/>
    <col min="3588" max="3588" width="22.33203125" style="7" bestFit="1" customWidth="1"/>
    <col min="3589" max="3589" width="15.6640625" style="7" bestFit="1" customWidth="1"/>
    <col min="3590" max="3590" width="25" style="7" bestFit="1" customWidth="1"/>
    <col min="3591" max="3591" width="11.44140625" style="7" bestFit="1" customWidth="1"/>
    <col min="3592" max="3598" width="9.109375" style="7"/>
    <col min="3599" max="3599" width="28.44140625" style="7" bestFit="1" customWidth="1"/>
    <col min="3600" max="3840" width="9.109375" style="7"/>
    <col min="3841" max="3841" width="14.44140625" style="7" bestFit="1" customWidth="1"/>
    <col min="3842" max="3842" width="25" style="7" bestFit="1" customWidth="1"/>
    <col min="3843" max="3843" width="38.44140625" style="7" bestFit="1" customWidth="1"/>
    <col min="3844" max="3844" width="22.33203125" style="7" bestFit="1" customWidth="1"/>
    <col min="3845" max="3845" width="15.6640625" style="7" bestFit="1" customWidth="1"/>
    <col min="3846" max="3846" width="25" style="7" bestFit="1" customWidth="1"/>
    <col min="3847" max="3847" width="11.44140625" style="7" bestFit="1" customWidth="1"/>
    <col min="3848" max="3854" width="9.109375" style="7"/>
    <col min="3855" max="3855" width="28.44140625" style="7" bestFit="1" customWidth="1"/>
    <col min="3856" max="4096" width="9.109375" style="7"/>
    <col min="4097" max="4097" width="14.44140625" style="7" bestFit="1" customWidth="1"/>
    <col min="4098" max="4098" width="25" style="7" bestFit="1" customWidth="1"/>
    <col min="4099" max="4099" width="38.44140625" style="7" bestFit="1" customWidth="1"/>
    <col min="4100" max="4100" width="22.33203125" style="7" bestFit="1" customWidth="1"/>
    <col min="4101" max="4101" width="15.6640625" style="7" bestFit="1" customWidth="1"/>
    <col min="4102" max="4102" width="25" style="7" bestFit="1" customWidth="1"/>
    <col min="4103" max="4103" width="11.44140625" style="7" bestFit="1" customWidth="1"/>
    <col min="4104" max="4110" width="9.109375" style="7"/>
    <col min="4111" max="4111" width="28.44140625" style="7" bestFit="1" customWidth="1"/>
    <col min="4112" max="4352" width="9.109375" style="7"/>
    <col min="4353" max="4353" width="14.44140625" style="7" bestFit="1" customWidth="1"/>
    <col min="4354" max="4354" width="25" style="7" bestFit="1" customWidth="1"/>
    <col min="4355" max="4355" width="38.44140625" style="7" bestFit="1" customWidth="1"/>
    <col min="4356" max="4356" width="22.33203125" style="7" bestFit="1" customWidth="1"/>
    <col min="4357" max="4357" width="15.6640625" style="7" bestFit="1" customWidth="1"/>
    <col min="4358" max="4358" width="25" style="7" bestFit="1" customWidth="1"/>
    <col min="4359" max="4359" width="11.44140625" style="7" bestFit="1" customWidth="1"/>
    <col min="4360" max="4366" width="9.109375" style="7"/>
    <col min="4367" max="4367" width="28.44140625" style="7" bestFit="1" customWidth="1"/>
    <col min="4368" max="4608" width="9.109375" style="7"/>
    <col min="4609" max="4609" width="14.44140625" style="7" bestFit="1" customWidth="1"/>
    <col min="4610" max="4610" width="25" style="7" bestFit="1" customWidth="1"/>
    <col min="4611" max="4611" width="38.44140625" style="7" bestFit="1" customWidth="1"/>
    <col min="4612" max="4612" width="22.33203125" style="7" bestFit="1" customWidth="1"/>
    <col min="4613" max="4613" width="15.6640625" style="7" bestFit="1" customWidth="1"/>
    <col min="4614" max="4614" width="25" style="7" bestFit="1" customWidth="1"/>
    <col min="4615" max="4615" width="11.44140625" style="7" bestFit="1" customWidth="1"/>
    <col min="4616" max="4622" width="9.109375" style="7"/>
    <col min="4623" max="4623" width="28.44140625" style="7" bestFit="1" customWidth="1"/>
    <col min="4624" max="4864" width="9.109375" style="7"/>
    <col min="4865" max="4865" width="14.44140625" style="7" bestFit="1" customWidth="1"/>
    <col min="4866" max="4866" width="25" style="7" bestFit="1" customWidth="1"/>
    <col min="4867" max="4867" width="38.44140625" style="7" bestFit="1" customWidth="1"/>
    <col min="4868" max="4868" width="22.33203125" style="7" bestFit="1" customWidth="1"/>
    <col min="4869" max="4869" width="15.6640625" style="7" bestFit="1" customWidth="1"/>
    <col min="4870" max="4870" width="25" style="7" bestFit="1" customWidth="1"/>
    <col min="4871" max="4871" width="11.44140625" style="7" bestFit="1" customWidth="1"/>
    <col min="4872" max="4878" width="9.109375" style="7"/>
    <col min="4879" max="4879" width="28.44140625" style="7" bestFit="1" customWidth="1"/>
    <col min="4880" max="5120" width="9.109375" style="7"/>
    <col min="5121" max="5121" width="14.44140625" style="7" bestFit="1" customWidth="1"/>
    <col min="5122" max="5122" width="25" style="7" bestFit="1" customWidth="1"/>
    <col min="5123" max="5123" width="38.44140625" style="7" bestFit="1" customWidth="1"/>
    <col min="5124" max="5124" width="22.33203125" style="7" bestFit="1" customWidth="1"/>
    <col min="5125" max="5125" width="15.6640625" style="7" bestFit="1" customWidth="1"/>
    <col min="5126" max="5126" width="25" style="7" bestFit="1" customWidth="1"/>
    <col min="5127" max="5127" width="11.44140625" style="7" bestFit="1" customWidth="1"/>
    <col min="5128" max="5134" width="9.109375" style="7"/>
    <col min="5135" max="5135" width="28.44140625" style="7" bestFit="1" customWidth="1"/>
    <col min="5136" max="5376" width="9.109375" style="7"/>
    <col min="5377" max="5377" width="14.44140625" style="7" bestFit="1" customWidth="1"/>
    <col min="5378" max="5378" width="25" style="7" bestFit="1" customWidth="1"/>
    <col min="5379" max="5379" width="38.44140625" style="7" bestFit="1" customWidth="1"/>
    <col min="5380" max="5380" width="22.33203125" style="7" bestFit="1" customWidth="1"/>
    <col min="5381" max="5381" width="15.6640625" style="7" bestFit="1" customWidth="1"/>
    <col min="5382" max="5382" width="25" style="7" bestFit="1" customWidth="1"/>
    <col min="5383" max="5383" width="11.44140625" style="7" bestFit="1" customWidth="1"/>
    <col min="5384" max="5390" width="9.109375" style="7"/>
    <col min="5391" max="5391" width="28.44140625" style="7" bestFit="1" customWidth="1"/>
    <col min="5392" max="5632" width="9.109375" style="7"/>
    <col min="5633" max="5633" width="14.44140625" style="7" bestFit="1" customWidth="1"/>
    <col min="5634" max="5634" width="25" style="7" bestFit="1" customWidth="1"/>
    <col min="5635" max="5635" width="38.44140625" style="7" bestFit="1" customWidth="1"/>
    <col min="5636" max="5636" width="22.33203125" style="7" bestFit="1" customWidth="1"/>
    <col min="5637" max="5637" width="15.6640625" style="7" bestFit="1" customWidth="1"/>
    <col min="5638" max="5638" width="25" style="7" bestFit="1" customWidth="1"/>
    <col min="5639" max="5639" width="11.44140625" style="7" bestFit="1" customWidth="1"/>
    <col min="5640" max="5646" width="9.109375" style="7"/>
    <col min="5647" max="5647" width="28.44140625" style="7" bestFit="1" customWidth="1"/>
    <col min="5648" max="5888" width="9.109375" style="7"/>
    <col min="5889" max="5889" width="14.44140625" style="7" bestFit="1" customWidth="1"/>
    <col min="5890" max="5890" width="25" style="7" bestFit="1" customWidth="1"/>
    <col min="5891" max="5891" width="38.44140625" style="7" bestFit="1" customWidth="1"/>
    <col min="5892" max="5892" width="22.33203125" style="7" bestFit="1" customWidth="1"/>
    <col min="5893" max="5893" width="15.6640625" style="7" bestFit="1" customWidth="1"/>
    <col min="5894" max="5894" width="25" style="7" bestFit="1" customWidth="1"/>
    <col min="5895" max="5895" width="11.44140625" style="7" bestFit="1" customWidth="1"/>
    <col min="5896" max="5902" width="9.109375" style="7"/>
    <col min="5903" max="5903" width="28.44140625" style="7" bestFit="1" customWidth="1"/>
    <col min="5904" max="6144" width="9.109375" style="7"/>
    <col min="6145" max="6145" width="14.44140625" style="7" bestFit="1" customWidth="1"/>
    <col min="6146" max="6146" width="25" style="7" bestFit="1" customWidth="1"/>
    <col min="6147" max="6147" width="38.44140625" style="7" bestFit="1" customWidth="1"/>
    <col min="6148" max="6148" width="22.33203125" style="7" bestFit="1" customWidth="1"/>
    <col min="6149" max="6149" width="15.6640625" style="7" bestFit="1" customWidth="1"/>
    <col min="6150" max="6150" width="25" style="7" bestFit="1" customWidth="1"/>
    <col min="6151" max="6151" width="11.44140625" style="7" bestFit="1" customWidth="1"/>
    <col min="6152" max="6158" width="9.109375" style="7"/>
    <col min="6159" max="6159" width="28.44140625" style="7" bestFit="1" customWidth="1"/>
    <col min="6160" max="6400" width="9.109375" style="7"/>
    <col min="6401" max="6401" width="14.44140625" style="7" bestFit="1" customWidth="1"/>
    <col min="6402" max="6402" width="25" style="7" bestFit="1" customWidth="1"/>
    <col min="6403" max="6403" width="38.44140625" style="7" bestFit="1" customWidth="1"/>
    <col min="6404" max="6404" width="22.33203125" style="7" bestFit="1" customWidth="1"/>
    <col min="6405" max="6405" width="15.6640625" style="7" bestFit="1" customWidth="1"/>
    <col min="6406" max="6406" width="25" style="7" bestFit="1" customWidth="1"/>
    <col min="6407" max="6407" width="11.44140625" style="7" bestFit="1" customWidth="1"/>
    <col min="6408" max="6414" width="9.109375" style="7"/>
    <col min="6415" max="6415" width="28.44140625" style="7" bestFit="1" customWidth="1"/>
    <col min="6416" max="6656" width="9.109375" style="7"/>
    <col min="6657" max="6657" width="14.44140625" style="7" bestFit="1" customWidth="1"/>
    <col min="6658" max="6658" width="25" style="7" bestFit="1" customWidth="1"/>
    <col min="6659" max="6659" width="38.44140625" style="7" bestFit="1" customWidth="1"/>
    <col min="6660" max="6660" width="22.33203125" style="7" bestFit="1" customWidth="1"/>
    <col min="6661" max="6661" width="15.6640625" style="7" bestFit="1" customWidth="1"/>
    <col min="6662" max="6662" width="25" style="7" bestFit="1" customWidth="1"/>
    <col min="6663" max="6663" width="11.44140625" style="7" bestFit="1" customWidth="1"/>
    <col min="6664" max="6670" width="9.109375" style="7"/>
    <col min="6671" max="6671" width="28.44140625" style="7" bestFit="1" customWidth="1"/>
    <col min="6672" max="6912" width="9.109375" style="7"/>
    <col min="6913" max="6913" width="14.44140625" style="7" bestFit="1" customWidth="1"/>
    <col min="6914" max="6914" width="25" style="7" bestFit="1" customWidth="1"/>
    <col min="6915" max="6915" width="38.44140625" style="7" bestFit="1" customWidth="1"/>
    <col min="6916" max="6916" width="22.33203125" style="7" bestFit="1" customWidth="1"/>
    <col min="6917" max="6917" width="15.6640625" style="7" bestFit="1" customWidth="1"/>
    <col min="6918" max="6918" width="25" style="7" bestFit="1" customWidth="1"/>
    <col min="6919" max="6919" width="11.44140625" style="7" bestFit="1" customWidth="1"/>
    <col min="6920" max="6926" width="9.109375" style="7"/>
    <col min="6927" max="6927" width="28.44140625" style="7" bestFit="1" customWidth="1"/>
    <col min="6928" max="7168" width="9.109375" style="7"/>
    <col min="7169" max="7169" width="14.44140625" style="7" bestFit="1" customWidth="1"/>
    <col min="7170" max="7170" width="25" style="7" bestFit="1" customWidth="1"/>
    <col min="7171" max="7171" width="38.44140625" style="7" bestFit="1" customWidth="1"/>
    <col min="7172" max="7172" width="22.33203125" style="7" bestFit="1" customWidth="1"/>
    <col min="7173" max="7173" width="15.6640625" style="7" bestFit="1" customWidth="1"/>
    <col min="7174" max="7174" width="25" style="7" bestFit="1" customWidth="1"/>
    <col min="7175" max="7175" width="11.44140625" style="7" bestFit="1" customWidth="1"/>
    <col min="7176" max="7182" width="9.109375" style="7"/>
    <col min="7183" max="7183" width="28.44140625" style="7" bestFit="1" customWidth="1"/>
    <col min="7184" max="7424" width="9.109375" style="7"/>
    <col min="7425" max="7425" width="14.44140625" style="7" bestFit="1" customWidth="1"/>
    <col min="7426" max="7426" width="25" style="7" bestFit="1" customWidth="1"/>
    <col min="7427" max="7427" width="38.44140625" style="7" bestFit="1" customWidth="1"/>
    <col min="7428" max="7428" width="22.33203125" style="7" bestFit="1" customWidth="1"/>
    <col min="7429" max="7429" width="15.6640625" style="7" bestFit="1" customWidth="1"/>
    <col min="7430" max="7430" width="25" style="7" bestFit="1" customWidth="1"/>
    <col min="7431" max="7431" width="11.44140625" style="7" bestFit="1" customWidth="1"/>
    <col min="7432" max="7438" width="9.109375" style="7"/>
    <col min="7439" max="7439" width="28.44140625" style="7" bestFit="1" customWidth="1"/>
    <col min="7440" max="7680" width="9.109375" style="7"/>
    <col min="7681" max="7681" width="14.44140625" style="7" bestFit="1" customWidth="1"/>
    <col min="7682" max="7682" width="25" style="7" bestFit="1" customWidth="1"/>
    <col min="7683" max="7683" width="38.44140625" style="7" bestFit="1" customWidth="1"/>
    <col min="7684" max="7684" width="22.33203125" style="7" bestFit="1" customWidth="1"/>
    <col min="7685" max="7685" width="15.6640625" style="7" bestFit="1" customWidth="1"/>
    <col min="7686" max="7686" width="25" style="7" bestFit="1" customWidth="1"/>
    <col min="7687" max="7687" width="11.44140625" style="7" bestFit="1" customWidth="1"/>
    <col min="7688" max="7694" width="9.109375" style="7"/>
    <col min="7695" max="7695" width="28.44140625" style="7" bestFit="1" customWidth="1"/>
    <col min="7696" max="7936" width="9.109375" style="7"/>
    <col min="7937" max="7937" width="14.44140625" style="7" bestFit="1" customWidth="1"/>
    <col min="7938" max="7938" width="25" style="7" bestFit="1" customWidth="1"/>
    <col min="7939" max="7939" width="38.44140625" style="7" bestFit="1" customWidth="1"/>
    <col min="7940" max="7940" width="22.33203125" style="7" bestFit="1" customWidth="1"/>
    <col min="7941" max="7941" width="15.6640625" style="7" bestFit="1" customWidth="1"/>
    <col min="7942" max="7942" width="25" style="7" bestFit="1" customWidth="1"/>
    <col min="7943" max="7943" width="11.44140625" style="7" bestFit="1" customWidth="1"/>
    <col min="7944" max="7950" width="9.109375" style="7"/>
    <col min="7951" max="7951" width="28.44140625" style="7" bestFit="1" customWidth="1"/>
    <col min="7952" max="8192" width="9.109375" style="7"/>
    <col min="8193" max="8193" width="14.44140625" style="7" bestFit="1" customWidth="1"/>
    <col min="8194" max="8194" width="25" style="7" bestFit="1" customWidth="1"/>
    <col min="8195" max="8195" width="38.44140625" style="7" bestFit="1" customWidth="1"/>
    <col min="8196" max="8196" width="22.33203125" style="7" bestFit="1" customWidth="1"/>
    <col min="8197" max="8197" width="15.6640625" style="7" bestFit="1" customWidth="1"/>
    <col min="8198" max="8198" width="25" style="7" bestFit="1" customWidth="1"/>
    <col min="8199" max="8199" width="11.44140625" style="7" bestFit="1" customWidth="1"/>
    <col min="8200" max="8206" width="9.109375" style="7"/>
    <col min="8207" max="8207" width="28.44140625" style="7" bestFit="1" customWidth="1"/>
    <col min="8208" max="8448" width="9.109375" style="7"/>
    <col min="8449" max="8449" width="14.44140625" style="7" bestFit="1" customWidth="1"/>
    <col min="8450" max="8450" width="25" style="7" bestFit="1" customWidth="1"/>
    <col min="8451" max="8451" width="38.44140625" style="7" bestFit="1" customWidth="1"/>
    <col min="8452" max="8452" width="22.33203125" style="7" bestFit="1" customWidth="1"/>
    <col min="8453" max="8453" width="15.6640625" style="7" bestFit="1" customWidth="1"/>
    <col min="8454" max="8454" width="25" style="7" bestFit="1" customWidth="1"/>
    <col min="8455" max="8455" width="11.44140625" style="7" bestFit="1" customWidth="1"/>
    <col min="8456" max="8462" width="9.109375" style="7"/>
    <col min="8463" max="8463" width="28.44140625" style="7" bestFit="1" customWidth="1"/>
    <col min="8464" max="8704" width="9.109375" style="7"/>
    <col min="8705" max="8705" width="14.44140625" style="7" bestFit="1" customWidth="1"/>
    <col min="8706" max="8706" width="25" style="7" bestFit="1" customWidth="1"/>
    <col min="8707" max="8707" width="38.44140625" style="7" bestFit="1" customWidth="1"/>
    <col min="8708" max="8708" width="22.33203125" style="7" bestFit="1" customWidth="1"/>
    <col min="8709" max="8709" width="15.6640625" style="7" bestFit="1" customWidth="1"/>
    <col min="8710" max="8710" width="25" style="7" bestFit="1" customWidth="1"/>
    <col min="8711" max="8711" width="11.44140625" style="7" bestFit="1" customWidth="1"/>
    <col min="8712" max="8718" width="9.109375" style="7"/>
    <col min="8719" max="8719" width="28.44140625" style="7" bestFit="1" customWidth="1"/>
    <col min="8720" max="8960" width="9.109375" style="7"/>
    <col min="8961" max="8961" width="14.44140625" style="7" bestFit="1" customWidth="1"/>
    <col min="8962" max="8962" width="25" style="7" bestFit="1" customWidth="1"/>
    <col min="8963" max="8963" width="38.44140625" style="7" bestFit="1" customWidth="1"/>
    <col min="8964" max="8964" width="22.33203125" style="7" bestFit="1" customWidth="1"/>
    <col min="8965" max="8965" width="15.6640625" style="7" bestFit="1" customWidth="1"/>
    <col min="8966" max="8966" width="25" style="7" bestFit="1" customWidth="1"/>
    <col min="8967" max="8967" width="11.44140625" style="7" bestFit="1" customWidth="1"/>
    <col min="8968" max="8974" width="9.109375" style="7"/>
    <col min="8975" max="8975" width="28.44140625" style="7" bestFit="1" customWidth="1"/>
    <col min="8976" max="9216" width="9.109375" style="7"/>
    <col min="9217" max="9217" width="14.44140625" style="7" bestFit="1" customWidth="1"/>
    <col min="9218" max="9218" width="25" style="7" bestFit="1" customWidth="1"/>
    <col min="9219" max="9219" width="38.44140625" style="7" bestFit="1" customWidth="1"/>
    <col min="9220" max="9220" width="22.33203125" style="7" bestFit="1" customWidth="1"/>
    <col min="9221" max="9221" width="15.6640625" style="7" bestFit="1" customWidth="1"/>
    <col min="9222" max="9222" width="25" style="7" bestFit="1" customWidth="1"/>
    <col min="9223" max="9223" width="11.44140625" style="7" bestFit="1" customWidth="1"/>
    <col min="9224" max="9230" width="9.109375" style="7"/>
    <col min="9231" max="9231" width="28.44140625" style="7" bestFit="1" customWidth="1"/>
    <col min="9232" max="9472" width="9.109375" style="7"/>
    <col min="9473" max="9473" width="14.44140625" style="7" bestFit="1" customWidth="1"/>
    <col min="9474" max="9474" width="25" style="7" bestFit="1" customWidth="1"/>
    <col min="9475" max="9475" width="38.44140625" style="7" bestFit="1" customWidth="1"/>
    <col min="9476" max="9476" width="22.33203125" style="7" bestFit="1" customWidth="1"/>
    <col min="9477" max="9477" width="15.6640625" style="7" bestFit="1" customWidth="1"/>
    <col min="9478" max="9478" width="25" style="7" bestFit="1" customWidth="1"/>
    <col min="9479" max="9479" width="11.44140625" style="7" bestFit="1" customWidth="1"/>
    <col min="9480" max="9486" width="9.109375" style="7"/>
    <col min="9487" max="9487" width="28.44140625" style="7" bestFit="1" customWidth="1"/>
    <col min="9488" max="9728" width="9.109375" style="7"/>
    <col min="9729" max="9729" width="14.44140625" style="7" bestFit="1" customWidth="1"/>
    <col min="9730" max="9730" width="25" style="7" bestFit="1" customWidth="1"/>
    <col min="9731" max="9731" width="38.44140625" style="7" bestFit="1" customWidth="1"/>
    <col min="9732" max="9732" width="22.33203125" style="7" bestFit="1" customWidth="1"/>
    <col min="9733" max="9733" width="15.6640625" style="7" bestFit="1" customWidth="1"/>
    <col min="9734" max="9734" width="25" style="7" bestFit="1" customWidth="1"/>
    <col min="9735" max="9735" width="11.44140625" style="7" bestFit="1" customWidth="1"/>
    <col min="9736" max="9742" width="9.109375" style="7"/>
    <col min="9743" max="9743" width="28.44140625" style="7" bestFit="1" customWidth="1"/>
    <col min="9744" max="9984" width="9.109375" style="7"/>
    <col min="9985" max="9985" width="14.44140625" style="7" bestFit="1" customWidth="1"/>
    <col min="9986" max="9986" width="25" style="7" bestFit="1" customWidth="1"/>
    <col min="9987" max="9987" width="38.44140625" style="7" bestFit="1" customWidth="1"/>
    <col min="9988" max="9988" width="22.33203125" style="7" bestFit="1" customWidth="1"/>
    <col min="9989" max="9989" width="15.6640625" style="7" bestFit="1" customWidth="1"/>
    <col min="9990" max="9990" width="25" style="7" bestFit="1" customWidth="1"/>
    <col min="9991" max="9991" width="11.44140625" style="7" bestFit="1" customWidth="1"/>
    <col min="9992" max="9998" width="9.109375" style="7"/>
    <col min="9999" max="9999" width="28.44140625" style="7" bestFit="1" customWidth="1"/>
    <col min="10000" max="10240" width="9.109375" style="7"/>
    <col min="10241" max="10241" width="14.44140625" style="7" bestFit="1" customWidth="1"/>
    <col min="10242" max="10242" width="25" style="7" bestFit="1" customWidth="1"/>
    <col min="10243" max="10243" width="38.44140625" style="7" bestFit="1" customWidth="1"/>
    <col min="10244" max="10244" width="22.33203125" style="7" bestFit="1" customWidth="1"/>
    <col min="10245" max="10245" width="15.6640625" style="7" bestFit="1" customWidth="1"/>
    <col min="10246" max="10246" width="25" style="7" bestFit="1" customWidth="1"/>
    <col min="10247" max="10247" width="11.44140625" style="7" bestFit="1" customWidth="1"/>
    <col min="10248" max="10254" width="9.109375" style="7"/>
    <col min="10255" max="10255" width="28.44140625" style="7" bestFit="1" customWidth="1"/>
    <col min="10256" max="10496" width="9.109375" style="7"/>
    <col min="10497" max="10497" width="14.44140625" style="7" bestFit="1" customWidth="1"/>
    <col min="10498" max="10498" width="25" style="7" bestFit="1" customWidth="1"/>
    <col min="10499" max="10499" width="38.44140625" style="7" bestFit="1" customWidth="1"/>
    <col min="10500" max="10500" width="22.33203125" style="7" bestFit="1" customWidth="1"/>
    <col min="10501" max="10501" width="15.6640625" style="7" bestFit="1" customWidth="1"/>
    <col min="10502" max="10502" width="25" style="7" bestFit="1" customWidth="1"/>
    <col min="10503" max="10503" width="11.44140625" style="7" bestFit="1" customWidth="1"/>
    <col min="10504" max="10510" width="9.109375" style="7"/>
    <col min="10511" max="10511" width="28.44140625" style="7" bestFit="1" customWidth="1"/>
    <col min="10512" max="10752" width="9.109375" style="7"/>
    <col min="10753" max="10753" width="14.44140625" style="7" bestFit="1" customWidth="1"/>
    <col min="10754" max="10754" width="25" style="7" bestFit="1" customWidth="1"/>
    <col min="10755" max="10755" width="38.44140625" style="7" bestFit="1" customWidth="1"/>
    <col min="10756" max="10756" width="22.33203125" style="7" bestFit="1" customWidth="1"/>
    <col min="10757" max="10757" width="15.6640625" style="7" bestFit="1" customWidth="1"/>
    <col min="10758" max="10758" width="25" style="7" bestFit="1" customWidth="1"/>
    <col min="10759" max="10759" width="11.44140625" style="7" bestFit="1" customWidth="1"/>
    <col min="10760" max="10766" width="9.109375" style="7"/>
    <col min="10767" max="10767" width="28.44140625" style="7" bestFit="1" customWidth="1"/>
    <col min="10768" max="11008" width="9.109375" style="7"/>
    <col min="11009" max="11009" width="14.44140625" style="7" bestFit="1" customWidth="1"/>
    <col min="11010" max="11010" width="25" style="7" bestFit="1" customWidth="1"/>
    <col min="11011" max="11011" width="38.44140625" style="7" bestFit="1" customWidth="1"/>
    <col min="11012" max="11012" width="22.33203125" style="7" bestFit="1" customWidth="1"/>
    <col min="11013" max="11013" width="15.6640625" style="7" bestFit="1" customWidth="1"/>
    <col min="11014" max="11014" width="25" style="7" bestFit="1" customWidth="1"/>
    <col min="11015" max="11015" width="11.44140625" style="7" bestFit="1" customWidth="1"/>
    <col min="11016" max="11022" width="9.109375" style="7"/>
    <col min="11023" max="11023" width="28.44140625" style="7" bestFit="1" customWidth="1"/>
    <col min="11024" max="11264" width="9.109375" style="7"/>
    <col min="11265" max="11265" width="14.44140625" style="7" bestFit="1" customWidth="1"/>
    <col min="11266" max="11266" width="25" style="7" bestFit="1" customWidth="1"/>
    <col min="11267" max="11267" width="38.44140625" style="7" bestFit="1" customWidth="1"/>
    <col min="11268" max="11268" width="22.33203125" style="7" bestFit="1" customWidth="1"/>
    <col min="11269" max="11269" width="15.6640625" style="7" bestFit="1" customWidth="1"/>
    <col min="11270" max="11270" width="25" style="7" bestFit="1" customWidth="1"/>
    <col min="11271" max="11271" width="11.44140625" style="7" bestFit="1" customWidth="1"/>
    <col min="11272" max="11278" width="9.109375" style="7"/>
    <col min="11279" max="11279" width="28.44140625" style="7" bestFit="1" customWidth="1"/>
    <col min="11280" max="11520" width="9.109375" style="7"/>
    <col min="11521" max="11521" width="14.44140625" style="7" bestFit="1" customWidth="1"/>
    <col min="11522" max="11522" width="25" style="7" bestFit="1" customWidth="1"/>
    <col min="11523" max="11523" width="38.44140625" style="7" bestFit="1" customWidth="1"/>
    <col min="11524" max="11524" width="22.33203125" style="7" bestFit="1" customWidth="1"/>
    <col min="11525" max="11525" width="15.6640625" style="7" bestFit="1" customWidth="1"/>
    <col min="11526" max="11526" width="25" style="7" bestFit="1" customWidth="1"/>
    <col min="11527" max="11527" width="11.44140625" style="7" bestFit="1" customWidth="1"/>
    <col min="11528" max="11534" width="9.109375" style="7"/>
    <col min="11535" max="11535" width="28.44140625" style="7" bestFit="1" customWidth="1"/>
    <col min="11536" max="11776" width="9.109375" style="7"/>
    <col min="11777" max="11777" width="14.44140625" style="7" bestFit="1" customWidth="1"/>
    <col min="11778" max="11778" width="25" style="7" bestFit="1" customWidth="1"/>
    <col min="11779" max="11779" width="38.44140625" style="7" bestFit="1" customWidth="1"/>
    <col min="11780" max="11780" width="22.33203125" style="7" bestFit="1" customWidth="1"/>
    <col min="11781" max="11781" width="15.6640625" style="7" bestFit="1" customWidth="1"/>
    <col min="11782" max="11782" width="25" style="7" bestFit="1" customWidth="1"/>
    <col min="11783" max="11783" width="11.44140625" style="7" bestFit="1" customWidth="1"/>
    <col min="11784" max="11790" width="9.109375" style="7"/>
    <col min="11791" max="11791" width="28.44140625" style="7" bestFit="1" customWidth="1"/>
    <col min="11792" max="12032" width="9.109375" style="7"/>
    <col min="12033" max="12033" width="14.44140625" style="7" bestFit="1" customWidth="1"/>
    <col min="12034" max="12034" width="25" style="7" bestFit="1" customWidth="1"/>
    <col min="12035" max="12035" width="38.44140625" style="7" bestFit="1" customWidth="1"/>
    <col min="12036" max="12036" width="22.33203125" style="7" bestFit="1" customWidth="1"/>
    <col min="12037" max="12037" width="15.6640625" style="7" bestFit="1" customWidth="1"/>
    <col min="12038" max="12038" width="25" style="7" bestFit="1" customWidth="1"/>
    <col min="12039" max="12039" width="11.44140625" style="7" bestFit="1" customWidth="1"/>
    <col min="12040" max="12046" width="9.109375" style="7"/>
    <col min="12047" max="12047" width="28.44140625" style="7" bestFit="1" customWidth="1"/>
    <col min="12048" max="12288" width="9.109375" style="7"/>
    <col min="12289" max="12289" width="14.44140625" style="7" bestFit="1" customWidth="1"/>
    <col min="12290" max="12290" width="25" style="7" bestFit="1" customWidth="1"/>
    <col min="12291" max="12291" width="38.44140625" style="7" bestFit="1" customWidth="1"/>
    <col min="12292" max="12292" width="22.33203125" style="7" bestFit="1" customWidth="1"/>
    <col min="12293" max="12293" width="15.6640625" style="7" bestFit="1" customWidth="1"/>
    <col min="12294" max="12294" width="25" style="7" bestFit="1" customWidth="1"/>
    <col min="12295" max="12295" width="11.44140625" style="7" bestFit="1" customWidth="1"/>
    <col min="12296" max="12302" width="9.109375" style="7"/>
    <col min="12303" max="12303" width="28.44140625" style="7" bestFit="1" customWidth="1"/>
    <col min="12304" max="12544" width="9.109375" style="7"/>
    <col min="12545" max="12545" width="14.44140625" style="7" bestFit="1" customWidth="1"/>
    <col min="12546" max="12546" width="25" style="7" bestFit="1" customWidth="1"/>
    <col min="12547" max="12547" width="38.44140625" style="7" bestFit="1" customWidth="1"/>
    <col min="12548" max="12548" width="22.33203125" style="7" bestFit="1" customWidth="1"/>
    <col min="12549" max="12549" width="15.6640625" style="7" bestFit="1" customWidth="1"/>
    <col min="12550" max="12550" width="25" style="7" bestFit="1" customWidth="1"/>
    <col min="12551" max="12551" width="11.44140625" style="7" bestFit="1" customWidth="1"/>
    <col min="12552" max="12558" width="9.109375" style="7"/>
    <col min="12559" max="12559" width="28.44140625" style="7" bestFit="1" customWidth="1"/>
    <col min="12560" max="12800" width="9.109375" style="7"/>
    <col min="12801" max="12801" width="14.44140625" style="7" bestFit="1" customWidth="1"/>
    <col min="12802" max="12802" width="25" style="7" bestFit="1" customWidth="1"/>
    <col min="12803" max="12803" width="38.44140625" style="7" bestFit="1" customWidth="1"/>
    <col min="12804" max="12804" width="22.33203125" style="7" bestFit="1" customWidth="1"/>
    <col min="12805" max="12805" width="15.6640625" style="7" bestFit="1" customWidth="1"/>
    <col min="12806" max="12806" width="25" style="7" bestFit="1" customWidth="1"/>
    <col min="12807" max="12807" width="11.44140625" style="7" bestFit="1" customWidth="1"/>
    <col min="12808" max="12814" width="9.109375" style="7"/>
    <col min="12815" max="12815" width="28.44140625" style="7" bestFit="1" customWidth="1"/>
    <col min="12816" max="13056" width="9.109375" style="7"/>
    <col min="13057" max="13057" width="14.44140625" style="7" bestFit="1" customWidth="1"/>
    <col min="13058" max="13058" width="25" style="7" bestFit="1" customWidth="1"/>
    <col min="13059" max="13059" width="38.44140625" style="7" bestFit="1" customWidth="1"/>
    <col min="13060" max="13060" width="22.33203125" style="7" bestFit="1" customWidth="1"/>
    <col min="13061" max="13061" width="15.6640625" style="7" bestFit="1" customWidth="1"/>
    <col min="13062" max="13062" width="25" style="7" bestFit="1" customWidth="1"/>
    <col min="13063" max="13063" width="11.44140625" style="7" bestFit="1" customWidth="1"/>
    <col min="13064" max="13070" width="9.109375" style="7"/>
    <col min="13071" max="13071" width="28.44140625" style="7" bestFit="1" customWidth="1"/>
    <col min="13072" max="13312" width="9.109375" style="7"/>
    <col min="13313" max="13313" width="14.44140625" style="7" bestFit="1" customWidth="1"/>
    <col min="13314" max="13314" width="25" style="7" bestFit="1" customWidth="1"/>
    <col min="13315" max="13315" width="38.44140625" style="7" bestFit="1" customWidth="1"/>
    <col min="13316" max="13316" width="22.33203125" style="7" bestFit="1" customWidth="1"/>
    <col min="13317" max="13317" width="15.6640625" style="7" bestFit="1" customWidth="1"/>
    <col min="13318" max="13318" width="25" style="7" bestFit="1" customWidth="1"/>
    <col min="13319" max="13319" width="11.44140625" style="7" bestFit="1" customWidth="1"/>
    <col min="13320" max="13326" width="9.109375" style="7"/>
    <col min="13327" max="13327" width="28.44140625" style="7" bestFit="1" customWidth="1"/>
    <col min="13328" max="13568" width="9.109375" style="7"/>
    <col min="13569" max="13569" width="14.44140625" style="7" bestFit="1" customWidth="1"/>
    <col min="13570" max="13570" width="25" style="7" bestFit="1" customWidth="1"/>
    <col min="13571" max="13571" width="38.44140625" style="7" bestFit="1" customWidth="1"/>
    <col min="13572" max="13572" width="22.33203125" style="7" bestFit="1" customWidth="1"/>
    <col min="13573" max="13573" width="15.6640625" style="7" bestFit="1" customWidth="1"/>
    <col min="13574" max="13574" width="25" style="7" bestFit="1" customWidth="1"/>
    <col min="13575" max="13575" width="11.44140625" style="7" bestFit="1" customWidth="1"/>
    <col min="13576" max="13582" width="9.109375" style="7"/>
    <col min="13583" max="13583" width="28.44140625" style="7" bestFit="1" customWidth="1"/>
    <col min="13584" max="13824" width="9.109375" style="7"/>
    <col min="13825" max="13825" width="14.44140625" style="7" bestFit="1" customWidth="1"/>
    <col min="13826" max="13826" width="25" style="7" bestFit="1" customWidth="1"/>
    <col min="13827" max="13827" width="38.44140625" style="7" bestFit="1" customWidth="1"/>
    <col min="13828" max="13828" width="22.33203125" style="7" bestFit="1" customWidth="1"/>
    <col min="13829" max="13829" width="15.6640625" style="7" bestFit="1" customWidth="1"/>
    <col min="13830" max="13830" width="25" style="7" bestFit="1" customWidth="1"/>
    <col min="13831" max="13831" width="11.44140625" style="7" bestFit="1" customWidth="1"/>
    <col min="13832" max="13838" width="9.109375" style="7"/>
    <col min="13839" max="13839" width="28.44140625" style="7" bestFit="1" customWidth="1"/>
    <col min="13840" max="14080" width="9.109375" style="7"/>
    <col min="14081" max="14081" width="14.44140625" style="7" bestFit="1" customWidth="1"/>
    <col min="14082" max="14082" width="25" style="7" bestFit="1" customWidth="1"/>
    <col min="14083" max="14083" width="38.44140625" style="7" bestFit="1" customWidth="1"/>
    <col min="14084" max="14084" width="22.33203125" style="7" bestFit="1" customWidth="1"/>
    <col min="14085" max="14085" width="15.6640625" style="7" bestFit="1" customWidth="1"/>
    <col min="14086" max="14086" width="25" style="7" bestFit="1" customWidth="1"/>
    <col min="14087" max="14087" width="11.44140625" style="7" bestFit="1" customWidth="1"/>
    <col min="14088" max="14094" width="9.109375" style="7"/>
    <col min="14095" max="14095" width="28.44140625" style="7" bestFit="1" customWidth="1"/>
    <col min="14096" max="14336" width="9.109375" style="7"/>
    <col min="14337" max="14337" width="14.44140625" style="7" bestFit="1" customWidth="1"/>
    <col min="14338" max="14338" width="25" style="7" bestFit="1" customWidth="1"/>
    <col min="14339" max="14339" width="38.44140625" style="7" bestFit="1" customWidth="1"/>
    <col min="14340" max="14340" width="22.33203125" style="7" bestFit="1" customWidth="1"/>
    <col min="14341" max="14341" width="15.6640625" style="7" bestFit="1" customWidth="1"/>
    <col min="14342" max="14342" width="25" style="7" bestFit="1" customWidth="1"/>
    <col min="14343" max="14343" width="11.44140625" style="7" bestFit="1" customWidth="1"/>
    <col min="14344" max="14350" width="9.109375" style="7"/>
    <col min="14351" max="14351" width="28.44140625" style="7" bestFit="1" customWidth="1"/>
    <col min="14352" max="14592" width="9.109375" style="7"/>
    <col min="14593" max="14593" width="14.44140625" style="7" bestFit="1" customWidth="1"/>
    <col min="14594" max="14594" width="25" style="7" bestFit="1" customWidth="1"/>
    <col min="14595" max="14595" width="38.44140625" style="7" bestFit="1" customWidth="1"/>
    <col min="14596" max="14596" width="22.33203125" style="7" bestFit="1" customWidth="1"/>
    <col min="14597" max="14597" width="15.6640625" style="7" bestFit="1" customWidth="1"/>
    <col min="14598" max="14598" width="25" style="7" bestFit="1" customWidth="1"/>
    <col min="14599" max="14599" width="11.44140625" style="7" bestFit="1" customWidth="1"/>
    <col min="14600" max="14606" width="9.109375" style="7"/>
    <col min="14607" max="14607" width="28.44140625" style="7" bestFit="1" customWidth="1"/>
    <col min="14608" max="14848" width="9.109375" style="7"/>
    <col min="14849" max="14849" width="14.44140625" style="7" bestFit="1" customWidth="1"/>
    <col min="14850" max="14850" width="25" style="7" bestFit="1" customWidth="1"/>
    <col min="14851" max="14851" width="38.44140625" style="7" bestFit="1" customWidth="1"/>
    <col min="14852" max="14852" width="22.33203125" style="7" bestFit="1" customWidth="1"/>
    <col min="14853" max="14853" width="15.6640625" style="7" bestFit="1" customWidth="1"/>
    <col min="14854" max="14854" width="25" style="7" bestFit="1" customWidth="1"/>
    <col min="14855" max="14855" width="11.44140625" style="7" bestFit="1" customWidth="1"/>
    <col min="14856" max="14862" width="9.109375" style="7"/>
    <col min="14863" max="14863" width="28.44140625" style="7" bestFit="1" customWidth="1"/>
    <col min="14864" max="15104" width="9.109375" style="7"/>
    <col min="15105" max="15105" width="14.44140625" style="7" bestFit="1" customWidth="1"/>
    <col min="15106" max="15106" width="25" style="7" bestFit="1" customWidth="1"/>
    <col min="15107" max="15107" width="38.44140625" style="7" bestFit="1" customWidth="1"/>
    <col min="15108" max="15108" width="22.33203125" style="7" bestFit="1" customWidth="1"/>
    <col min="15109" max="15109" width="15.6640625" style="7" bestFit="1" customWidth="1"/>
    <col min="15110" max="15110" width="25" style="7" bestFit="1" customWidth="1"/>
    <col min="15111" max="15111" width="11.44140625" style="7" bestFit="1" customWidth="1"/>
    <col min="15112" max="15118" width="9.109375" style="7"/>
    <col min="15119" max="15119" width="28.44140625" style="7" bestFit="1" customWidth="1"/>
    <col min="15120" max="15360" width="9.109375" style="7"/>
    <col min="15361" max="15361" width="14.44140625" style="7" bestFit="1" customWidth="1"/>
    <col min="15362" max="15362" width="25" style="7" bestFit="1" customWidth="1"/>
    <col min="15363" max="15363" width="38.44140625" style="7" bestFit="1" customWidth="1"/>
    <col min="15364" max="15364" width="22.33203125" style="7" bestFit="1" customWidth="1"/>
    <col min="15365" max="15365" width="15.6640625" style="7" bestFit="1" customWidth="1"/>
    <col min="15366" max="15366" width="25" style="7" bestFit="1" customWidth="1"/>
    <col min="15367" max="15367" width="11.44140625" style="7" bestFit="1" customWidth="1"/>
    <col min="15368" max="15374" width="9.109375" style="7"/>
    <col min="15375" max="15375" width="28.44140625" style="7" bestFit="1" customWidth="1"/>
    <col min="15376" max="15616" width="9.109375" style="7"/>
    <col min="15617" max="15617" width="14.44140625" style="7" bestFit="1" customWidth="1"/>
    <col min="15618" max="15618" width="25" style="7" bestFit="1" customWidth="1"/>
    <col min="15619" max="15619" width="38.44140625" style="7" bestFit="1" customWidth="1"/>
    <col min="15620" max="15620" width="22.33203125" style="7" bestFit="1" customWidth="1"/>
    <col min="15621" max="15621" width="15.6640625" style="7" bestFit="1" customWidth="1"/>
    <col min="15622" max="15622" width="25" style="7" bestFit="1" customWidth="1"/>
    <col min="15623" max="15623" width="11.44140625" style="7" bestFit="1" customWidth="1"/>
    <col min="15624" max="15630" width="9.109375" style="7"/>
    <col min="15631" max="15631" width="28.44140625" style="7" bestFit="1" customWidth="1"/>
    <col min="15632" max="15872" width="9.109375" style="7"/>
    <col min="15873" max="15873" width="14.44140625" style="7" bestFit="1" customWidth="1"/>
    <col min="15874" max="15874" width="25" style="7" bestFit="1" customWidth="1"/>
    <col min="15875" max="15875" width="38.44140625" style="7" bestFit="1" customWidth="1"/>
    <col min="15876" max="15876" width="22.33203125" style="7" bestFit="1" customWidth="1"/>
    <col min="15877" max="15877" width="15.6640625" style="7" bestFit="1" customWidth="1"/>
    <col min="15878" max="15878" width="25" style="7" bestFit="1" customWidth="1"/>
    <col min="15879" max="15879" width="11.44140625" style="7" bestFit="1" customWidth="1"/>
    <col min="15880" max="15886" width="9.109375" style="7"/>
    <col min="15887" max="15887" width="28.44140625" style="7" bestFit="1" customWidth="1"/>
    <col min="15888" max="16128" width="9.109375" style="7"/>
    <col min="16129" max="16129" width="14.44140625" style="7" bestFit="1" customWidth="1"/>
    <col min="16130" max="16130" width="25" style="7" bestFit="1" customWidth="1"/>
    <col min="16131" max="16131" width="38.44140625" style="7" bestFit="1" customWidth="1"/>
    <col min="16132" max="16132" width="22.33203125" style="7" bestFit="1" customWidth="1"/>
    <col min="16133" max="16133" width="15.6640625" style="7" bestFit="1" customWidth="1"/>
    <col min="16134" max="16134" width="25" style="7" bestFit="1" customWidth="1"/>
    <col min="16135" max="16135" width="11.44140625" style="7" bestFit="1" customWidth="1"/>
    <col min="16136" max="16142" width="9.109375" style="7"/>
    <col min="16143" max="16143" width="28.44140625" style="7" bestFit="1" customWidth="1"/>
    <col min="16144" max="16384" width="9.109375" style="7"/>
  </cols>
  <sheetData>
    <row r="1" spans="1:16">
      <c r="A1" s="7" t="s">
        <v>86</v>
      </c>
      <c r="B1" s="7" t="s">
        <v>85</v>
      </c>
      <c r="C1" s="7" t="s">
        <v>84</v>
      </c>
      <c r="D1" s="7" t="s">
        <v>83</v>
      </c>
      <c r="E1" s="7" t="s">
        <v>116</v>
      </c>
      <c r="F1" s="7" t="s">
        <v>82</v>
      </c>
      <c r="G1" s="7" t="s">
        <v>117</v>
      </c>
      <c r="I1" s="7" t="s">
        <v>81</v>
      </c>
      <c r="M1" s="7" t="e">
        <f>#REF!</f>
        <v>#REF!</v>
      </c>
      <c r="N1" s="7" t="e">
        <f>#REF!</f>
        <v>#REF!</v>
      </c>
      <c r="O1" s="7" t="e">
        <f>IF(#REF!&lt;3,#REF!,0)</f>
        <v>#REF!</v>
      </c>
      <c r="P1" s="7" t="str">
        <f>IFERROR(INDEX($O$1:$O$150,_xlfn.AGGREGATE(15,6,(ROW($O$1:$O$150)-ROW($P$1)+1)/($O$1:$O$150&lt;&gt;0),ROWS(C$1:C1))),"")</f>
        <v/>
      </c>
    </row>
    <row r="2" spans="1:16">
      <c r="A2" s="7">
        <v>1</v>
      </c>
      <c r="B2" s="7" t="e">
        <f>#REF!</f>
        <v>#REF!</v>
      </c>
      <c r="D2" s="7" t="e">
        <f>IF(SUM(#REF!)=0,"",SUM(#REF!)/COUNT(#REF!))</f>
        <v>#REF!</v>
      </c>
      <c r="F2" s="7" t="e">
        <f>IF(D2&lt;=G2,$I$1,$I$2)</f>
        <v>#REF!</v>
      </c>
      <c r="G2" s="7">
        <v>3</v>
      </c>
      <c r="I2" s="7" t="s">
        <v>80</v>
      </c>
      <c r="M2" s="7" t="e">
        <f>#REF!</f>
        <v>#REF!</v>
      </c>
      <c r="N2" s="7" t="e">
        <f>#REF!</f>
        <v>#REF!</v>
      </c>
      <c r="O2" s="7" t="e">
        <f>IF(#REF!&lt;3,#REF!,0)</f>
        <v>#REF!</v>
      </c>
      <c r="P2" s="7" t="str">
        <f>IFERROR(INDEX($O$1:$O$150,_xlfn.AGGREGATE(15,6,(ROW($O$1:$O$150)-ROW($P$1)+1)/($O$1:$O$150&lt;&gt;0),ROWS(C$1:C2))),"")</f>
        <v/>
      </c>
    </row>
    <row r="3" spans="1:16" ht="15" customHeight="1">
      <c r="A3" s="7">
        <v>2</v>
      </c>
      <c r="B3" s="7" t="e">
        <f>#REF!</f>
        <v>#REF!</v>
      </c>
      <c r="D3" s="7" t="e">
        <f>IF(SUM(#REF!)=0,"",SUM(#REF!)/COUNT(#REF!))</f>
        <v>#REF!</v>
      </c>
      <c r="F3" s="7" t="e">
        <f t="shared" ref="F3:F8" si="0">IF(D3&lt;=10,$I$1,$I$2)</f>
        <v>#REF!</v>
      </c>
      <c r="G3" s="7">
        <v>3</v>
      </c>
      <c r="M3" s="7" t="e">
        <f>#REF!</f>
        <v>#REF!</v>
      </c>
      <c r="N3" s="7" t="e">
        <f>#REF!</f>
        <v>#REF!</v>
      </c>
      <c r="O3" s="7" t="e">
        <f>IF(#REF!&lt;3,#REF!,0)</f>
        <v>#REF!</v>
      </c>
      <c r="P3" s="7" t="str">
        <f>IFERROR(INDEX($O$1:$O$150,_xlfn.AGGREGATE(15,6,(ROW($O$1:$O$150)-ROW($P$1)+1)/($O$1:$O$150&lt;&gt;0),ROWS(C$1:C3))),"")</f>
        <v/>
      </c>
    </row>
    <row r="4" spans="1:16">
      <c r="A4" s="7">
        <v>3</v>
      </c>
      <c r="B4" s="7" t="e">
        <f>#REF!</f>
        <v>#REF!</v>
      </c>
      <c r="D4" s="7" t="e">
        <f>IF(SUM(#REF!)=0,"",SUM(#REF!)/COUNT(#REF!))</f>
        <v>#REF!</v>
      </c>
      <c r="F4" s="7" t="e">
        <f t="shared" si="0"/>
        <v>#REF!</v>
      </c>
      <c r="G4" s="7">
        <v>3</v>
      </c>
      <c r="M4" s="7" t="e">
        <f>#REF!</f>
        <v>#REF!</v>
      </c>
      <c r="N4" s="7" t="e">
        <f>#REF!</f>
        <v>#REF!</v>
      </c>
      <c r="O4" s="7" t="e">
        <f>IF(#REF!&lt;3,#REF!,0)</f>
        <v>#REF!</v>
      </c>
      <c r="P4" s="7" t="str">
        <f>IFERROR(INDEX($O$1:$O$150,_xlfn.AGGREGATE(15,6,(ROW($O$1:$O$150)-ROW($P$1)+1)/($O$1:$O$150&lt;&gt;0),ROWS(C$1:C4))),"")</f>
        <v/>
      </c>
    </row>
    <row r="5" spans="1:16">
      <c r="A5" s="7">
        <v>4</v>
      </c>
      <c r="B5" s="7" t="e">
        <f>#REF!</f>
        <v>#REF!</v>
      </c>
      <c r="D5" s="7" t="e">
        <f>IF(SUM(#REF!)=0,"",SUM(#REF!)/COUNT(#REF!))</f>
        <v>#REF!</v>
      </c>
      <c r="F5" s="7" t="e">
        <f t="shared" si="0"/>
        <v>#REF!</v>
      </c>
      <c r="G5" s="7">
        <v>3</v>
      </c>
      <c r="M5" s="7" t="e">
        <f>#REF!</f>
        <v>#REF!</v>
      </c>
      <c r="N5" s="7" t="e">
        <f>#REF!</f>
        <v>#REF!</v>
      </c>
      <c r="O5" s="7" t="e">
        <f>IF(#REF!&lt;3,#REF!,0)</f>
        <v>#REF!</v>
      </c>
      <c r="P5" s="7" t="str">
        <f>IFERROR(INDEX($O$1:$O$150,_xlfn.AGGREGATE(15,6,(ROW($O$1:$O$150)-ROW($P$1)+1)/($O$1:$O$150&lt;&gt;0),ROWS(C$1:C5))),"")</f>
        <v/>
      </c>
    </row>
    <row r="6" spans="1:16">
      <c r="A6" s="7">
        <v>5</v>
      </c>
      <c r="B6" s="7" t="e">
        <f>#REF!</f>
        <v>#REF!</v>
      </c>
      <c r="D6" s="7" t="e">
        <f>IF(SUM(#REF!)=0,"",SUM(#REF!)/COUNT(#REF!))</f>
        <v>#REF!</v>
      </c>
      <c r="F6" s="7" t="e">
        <f t="shared" si="0"/>
        <v>#REF!</v>
      </c>
      <c r="G6" s="7">
        <v>3</v>
      </c>
      <c r="M6" s="7" t="e">
        <f>#REF!</f>
        <v>#REF!</v>
      </c>
      <c r="N6" s="7" t="e">
        <f>#REF!</f>
        <v>#REF!</v>
      </c>
      <c r="O6" s="7" t="e">
        <f>IF(#REF!&lt;3,#REF!,0)</f>
        <v>#REF!</v>
      </c>
      <c r="P6" s="7" t="str">
        <f>IFERROR(INDEX($O$1:$O$150,_xlfn.AGGREGATE(15,6,(ROW($O$1:$O$150)-ROW($P$1)+1)/($O$1:$O$150&lt;&gt;0),ROWS(C$1:C6))),"")</f>
        <v/>
      </c>
    </row>
    <row r="7" spans="1:16">
      <c r="A7" s="7">
        <v>6</v>
      </c>
      <c r="B7" s="7" t="e">
        <f>#REF!</f>
        <v>#REF!</v>
      </c>
      <c r="D7" s="7" t="e">
        <f>IF(SUM(#REF!)=0,"",SUM(#REF!)/COUNT(#REF!))</f>
        <v>#REF!</v>
      </c>
      <c r="F7" s="7" t="e">
        <f t="shared" si="0"/>
        <v>#REF!</v>
      </c>
      <c r="G7" s="7">
        <v>3</v>
      </c>
      <c r="M7" s="7" t="e">
        <f>#REF!</f>
        <v>#REF!</v>
      </c>
      <c r="N7" s="7" t="e">
        <f>#REF!</f>
        <v>#REF!</v>
      </c>
      <c r="O7" s="7" t="e">
        <f>IF(#REF!&lt;3,#REF!,0)</f>
        <v>#REF!</v>
      </c>
      <c r="P7" s="7" t="str">
        <f>IFERROR(INDEX($O$1:$O$150,_xlfn.AGGREGATE(15,6,(ROW($O$1:$O$150)-ROW($P$1)+1)/($O$1:$O$150&lt;&gt;0),ROWS(C$1:C7))),"")</f>
        <v/>
      </c>
    </row>
    <row r="8" spans="1:16">
      <c r="A8" s="7">
        <v>7</v>
      </c>
      <c r="B8" s="7" t="e">
        <f>#REF!</f>
        <v>#REF!</v>
      </c>
      <c r="D8" s="7" t="e">
        <f>IF(SUM(#REF!)=0,"",SUM(#REF!)/COUNT(#REF!))</f>
        <v>#REF!</v>
      </c>
      <c r="F8" s="7" t="e">
        <f t="shared" si="0"/>
        <v>#REF!</v>
      </c>
      <c r="G8" s="7">
        <v>3</v>
      </c>
      <c r="M8" s="7" t="e">
        <f>#REF!</f>
        <v>#REF!</v>
      </c>
      <c r="N8" s="7" t="e">
        <f>#REF!</f>
        <v>#REF!</v>
      </c>
      <c r="O8" s="7" t="e">
        <f>IF(#REF!&lt;3,#REF!,0)</f>
        <v>#REF!</v>
      </c>
      <c r="P8" s="7" t="str">
        <f>IFERROR(INDEX($O$1:$O$150,_xlfn.AGGREGATE(15,6,(ROW($O$1:$O$150)-ROW($P$1)+1)/($O$1:$O$150&lt;&gt;0),ROWS(C$1:C8))),"")</f>
        <v/>
      </c>
    </row>
    <row r="9" spans="1:16">
      <c r="A9" s="7">
        <v>8</v>
      </c>
      <c r="M9" s="7" t="e">
        <f>#REF!</f>
        <v>#REF!</v>
      </c>
      <c r="N9" s="7" t="e">
        <f>#REF!</f>
        <v>#REF!</v>
      </c>
      <c r="O9" s="7" t="e">
        <f>IF(#REF!&lt;3,#REF!,0)</f>
        <v>#REF!</v>
      </c>
      <c r="P9" s="7" t="str">
        <f>IFERROR(INDEX($O$1:$O$150,_xlfn.AGGREGATE(15,6,(ROW($O$1:$O$150)-ROW($P$1)+1)/($O$1:$O$150&lt;&gt;0),ROWS(C$1:C9))),"")</f>
        <v/>
      </c>
    </row>
    <row r="10" spans="1:16">
      <c r="M10" s="7" t="e">
        <f>#REF!</f>
        <v>#REF!</v>
      </c>
      <c r="N10" s="7" t="e">
        <f>#REF!</f>
        <v>#REF!</v>
      </c>
      <c r="O10" s="7" t="e">
        <f>IF(#REF!&lt;3,#REF!,0)</f>
        <v>#REF!</v>
      </c>
      <c r="P10" s="7" t="str">
        <f>IFERROR(INDEX($O$1:$O$150,_xlfn.AGGREGATE(15,6,(ROW($O$1:$O$150)-ROW($P$1)+1)/($O$1:$O$150&lt;&gt;0),ROWS(C$1:C10))),"")</f>
        <v/>
      </c>
    </row>
    <row r="11" spans="1:16">
      <c r="M11" s="7" t="e">
        <f>#REF!</f>
        <v>#REF!</v>
      </c>
      <c r="N11" s="7" t="e">
        <f>#REF!</f>
        <v>#REF!</v>
      </c>
      <c r="O11" s="7" t="e">
        <f>IF(#REF!&lt;3,#REF!,0)</f>
        <v>#REF!</v>
      </c>
      <c r="P11" s="7" t="str">
        <f>IFERROR(INDEX($O$1:$O$150,_xlfn.AGGREGATE(15,6,(ROW($O$1:$O$150)-ROW($P$1)+1)/($O$1:$O$150&lt;&gt;0),ROWS(C$1:C11))),"")</f>
        <v/>
      </c>
    </row>
    <row r="12" spans="1:16">
      <c r="M12" s="7" t="e">
        <f>#REF!</f>
        <v>#REF!</v>
      </c>
      <c r="N12" s="7" t="e">
        <f>#REF!</f>
        <v>#REF!</v>
      </c>
      <c r="O12" s="7" t="e">
        <f>IF(#REF!&lt;3,#REF!,0)</f>
        <v>#REF!</v>
      </c>
      <c r="P12" s="7" t="str">
        <f>IFERROR(INDEX($O$1:$O$150,_xlfn.AGGREGATE(15,6,(ROW($O$1:$O$150)-ROW($P$1)+1)/($O$1:$O$150&lt;&gt;0),ROWS(C$1:C12))),"")</f>
        <v/>
      </c>
    </row>
    <row r="13" spans="1:16">
      <c r="P13" s="7" t="str">
        <f>IFERROR(INDEX($O$1:$O$150,_xlfn.AGGREGATE(15,6,(ROW($O$1:$O$150)-ROW($P$1)+1)/($O$1:$O$150&lt;&gt;0),ROWS(C$1:C13))),"")</f>
        <v/>
      </c>
    </row>
    <row r="14" spans="1:16">
      <c r="P14" s="7" t="str">
        <f>IFERROR(INDEX($O$1:$O$150,_xlfn.AGGREGATE(15,6,(ROW($O$1:$O$150)-ROW($P$1)+1)/($O$1:$O$150&lt;&gt;0),ROWS(C$1:C14))),"")</f>
        <v/>
      </c>
    </row>
    <row r="15" spans="1:16">
      <c r="P15" s="7" t="str">
        <f>IFERROR(INDEX($O$1:$O$150,_xlfn.AGGREGATE(15,6,(ROW($O$1:$O$150)-ROW($P$1)+1)/($O$1:$O$150&lt;&gt;0),ROWS(C$1:C15))),"")</f>
        <v/>
      </c>
    </row>
    <row r="16" spans="1:16">
      <c r="M16" s="7" t="e">
        <f>#REF!</f>
        <v>#REF!</v>
      </c>
      <c r="N16" s="7" t="e">
        <f>#REF!</f>
        <v>#REF!</v>
      </c>
      <c r="O16" s="7" t="e">
        <f>IF(#REF!&lt;3,#REF!,0)</f>
        <v>#REF!</v>
      </c>
      <c r="P16" s="7" t="str">
        <f>IFERROR(INDEX($O$1:$O$150,_xlfn.AGGREGATE(15,6,(ROW($O$1:$O$150)-ROW($P$1)+1)/($O$1:$O$150&lt;&gt;0),ROWS(C$1:C16))),"")</f>
        <v/>
      </c>
    </row>
    <row r="17" spans="13:16">
      <c r="M17" s="7" t="e">
        <f>#REF!</f>
        <v>#REF!</v>
      </c>
      <c r="N17" s="7" t="e">
        <f>#REF!</f>
        <v>#REF!</v>
      </c>
      <c r="O17" s="7" t="e">
        <f>IF(#REF!&lt;3,#REF!,0)</f>
        <v>#REF!</v>
      </c>
      <c r="P17" s="7" t="str">
        <f>IFERROR(INDEX($O$1:$O$150,_xlfn.AGGREGATE(15,6,(ROW($O$1:$O$150)-ROW($P$1)+1)/($O$1:$O$150&lt;&gt;0),ROWS(C$1:C17))),"")</f>
        <v/>
      </c>
    </row>
    <row r="18" spans="13:16">
      <c r="M18" s="7" t="e">
        <f>#REF!</f>
        <v>#REF!</v>
      </c>
      <c r="N18" s="7" t="e">
        <f>#REF!</f>
        <v>#REF!</v>
      </c>
      <c r="O18" s="7" t="e">
        <f>IF(#REF!&lt;3,#REF!,0)</f>
        <v>#REF!</v>
      </c>
      <c r="P18" s="7" t="str">
        <f>IFERROR(INDEX($O$1:$O$150,_xlfn.AGGREGATE(15,6,(ROW($O$1:$O$150)-ROW($P$1)+1)/($O$1:$O$150&lt;&gt;0),ROWS(C$1:C18))),"")</f>
        <v/>
      </c>
    </row>
    <row r="19" spans="13:16">
      <c r="M19" s="7" t="e">
        <f>#REF!</f>
        <v>#REF!</v>
      </c>
      <c r="N19" s="7" t="e">
        <f>#REF!</f>
        <v>#REF!</v>
      </c>
      <c r="O19" s="7" t="e">
        <f>IF(#REF!&lt;3,#REF!,0)</f>
        <v>#REF!</v>
      </c>
      <c r="P19" s="7" t="str">
        <f>IFERROR(INDEX($O$1:$O$150,_xlfn.AGGREGATE(15,6,(ROW($O$1:$O$150)-ROW($P$1)+1)/($O$1:$O$150&lt;&gt;0),ROWS(C$1:C19))),"")</f>
        <v/>
      </c>
    </row>
    <row r="20" spans="13:16">
      <c r="M20" s="7" t="e">
        <f>#REF!</f>
        <v>#REF!</v>
      </c>
      <c r="N20" s="7" t="e">
        <f>#REF!</f>
        <v>#REF!</v>
      </c>
      <c r="O20" s="7" t="e">
        <f>IF(#REF!&lt;3,#REF!,0)</f>
        <v>#REF!</v>
      </c>
      <c r="P20" s="7" t="str">
        <f>IFERROR(INDEX($O$1:$O$150,_xlfn.AGGREGATE(15,6,(ROW($O$1:$O$150)-ROW($P$1)+1)/($O$1:$O$150&lt;&gt;0),ROWS(C$1:C20))),"")</f>
        <v/>
      </c>
    </row>
    <row r="21" spans="13:16">
      <c r="M21" s="7" t="e">
        <f>#REF!</f>
        <v>#REF!</v>
      </c>
      <c r="N21" s="7" t="e">
        <f>#REF!</f>
        <v>#REF!</v>
      </c>
      <c r="O21" s="7" t="e">
        <f>IF(#REF!&lt;3,#REF!,0)</f>
        <v>#REF!</v>
      </c>
      <c r="P21" s="7" t="str">
        <f>IFERROR(INDEX($O$1:$O$150,_xlfn.AGGREGATE(15,6,(ROW($O$1:$O$150)-ROW($P$1)+1)/($O$1:$O$150&lt;&gt;0),ROWS(C$1:C21))),"")</f>
        <v/>
      </c>
    </row>
    <row r="22" spans="13:16">
      <c r="M22" s="7" t="e">
        <f>#REF!</f>
        <v>#REF!</v>
      </c>
      <c r="N22" s="7" t="e">
        <f>#REF!</f>
        <v>#REF!</v>
      </c>
      <c r="O22" s="7" t="e">
        <f>IF(#REF!&lt;3,#REF!,0)</f>
        <v>#REF!</v>
      </c>
      <c r="P22" s="7" t="str">
        <f>IFERROR(INDEX($O$1:$O$150,_xlfn.AGGREGATE(15,6,(ROW($O$1:$O$150)-ROW($P$1)+1)/($O$1:$O$150&lt;&gt;0),ROWS(C$1:C22))),"")</f>
        <v/>
      </c>
    </row>
    <row r="23" spans="13:16">
      <c r="M23" s="7" t="e">
        <f>#REF!</f>
        <v>#REF!</v>
      </c>
      <c r="N23" s="7" t="e">
        <f>#REF!</f>
        <v>#REF!</v>
      </c>
      <c r="O23" s="7" t="e">
        <f>IF(#REF!&lt;3,#REF!,0)</f>
        <v>#REF!</v>
      </c>
      <c r="P23" s="7" t="str">
        <f>IFERROR(INDEX($O$1:$O$150,_xlfn.AGGREGATE(15,6,(ROW($O$1:$O$150)-ROW($P$1)+1)/($O$1:$O$150&lt;&gt;0),ROWS(C$1:C23))),"")</f>
        <v/>
      </c>
    </row>
    <row r="24" spans="13:16">
      <c r="M24" s="7" t="e">
        <f>#REF!</f>
        <v>#REF!</v>
      </c>
      <c r="N24" s="7" t="e">
        <f>#REF!</f>
        <v>#REF!</v>
      </c>
      <c r="O24" s="7" t="e">
        <f>IF(#REF!&lt;3,#REF!,0)</f>
        <v>#REF!</v>
      </c>
      <c r="P24" s="7" t="str">
        <f>IFERROR(INDEX($O$1:$O$150,_xlfn.AGGREGATE(15,6,(ROW($O$1:$O$150)-ROW($P$1)+1)/($O$1:$O$150&lt;&gt;0),ROWS(C$1:C24))),"")</f>
        <v/>
      </c>
    </row>
    <row r="25" spans="13:16">
      <c r="M25" s="7" t="e">
        <f>#REF!</f>
        <v>#REF!</v>
      </c>
      <c r="N25" s="7" t="e">
        <f>#REF!</f>
        <v>#REF!</v>
      </c>
      <c r="O25" s="7" t="e">
        <f>IF(#REF!&lt;3,#REF!,0)</f>
        <v>#REF!</v>
      </c>
      <c r="P25" s="7" t="str">
        <f>IFERROR(INDEX($O$1:$O$150,_xlfn.AGGREGATE(15,6,(ROW($O$1:$O$150)-ROW($P$1)+1)/($O$1:$O$150&lt;&gt;0),ROWS(C$1:C25))),"")</f>
        <v/>
      </c>
    </row>
    <row r="26" spans="13:16">
      <c r="M26" s="7" t="e">
        <f>#REF!</f>
        <v>#REF!</v>
      </c>
      <c r="N26" s="7" t="e">
        <f>#REF!</f>
        <v>#REF!</v>
      </c>
      <c r="O26" s="7" t="e">
        <f>IF(#REF!&lt;3,#REF!,0)</f>
        <v>#REF!</v>
      </c>
      <c r="P26" s="7" t="str">
        <f>IFERROR(INDEX($O$1:$O$150,_xlfn.AGGREGATE(15,6,(ROW($O$1:$O$150)-ROW($P$1)+1)/($O$1:$O$150&lt;&gt;0),ROWS(C$1:C26))),"")</f>
        <v/>
      </c>
    </row>
    <row r="27" spans="13:16">
      <c r="M27" s="7">
        <v>12</v>
      </c>
      <c r="N27" s="7" t="e">
        <f>#REF!</f>
        <v>#REF!</v>
      </c>
      <c r="O27" s="7" t="e">
        <f>IF(#REF!&lt;3,#REF!,0)</f>
        <v>#REF!</v>
      </c>
      <c r="P27" s="7" t="str">
        <f>IFERROR(INDEX($O$1:$O$150,_xlfn.AGGREGATE(15,6,(ROW($O$1:$O$150)-ROW($P$1)+1)/($O$1:$O$150&lt;&gt;0),ROWS(C$1:C27))),"")</f>
        <v/>
      </c>
    </row>
    <row r="28" spans="13:16">
      <c r="P28" s="7" t="str">
        <f>IFERROR(INDEX($O$1:$O$150,_xlfn.AGGREGATE(15,6,(ROW($O$1:$O$150)-ROW($P$1)+1)/($O$1:$O$150&lt;&gt;0),ROWS(C$1:C28))),"")</f>
        <v/>
      </c>
    </row>
    <row r="29" spans="13:16">
      <c r="P29" s="7" t="str">
        <f>IFERROR(INDEX($O$1:$O$150,_xlfn.AGGREGATE(15,6,(ROW($O$1:$O$150)-ROW($P$1)+1)/($O$1:$O$150&lt;&gt;0),ROWS(C$1:C29))),"")</f>
        <v/>
      </c>
    </row>
    <row r="30" spans="13:16">
      <c r="P30" s="7" t="str">
        <f>IFERROR(INDEX($O$1:$O$150,_xlfn.AGGREGATE(15,6,(ROW($O$1:$O$150)-ROW($P$1)+1)/($O$1:$O$150&lt;&gt;0),ROWS(C$1:C30))),"")</f>
        <v/>
      </c>
    </row>
    <row r="31" spans="13:16">
      <c r="M31" s="7" t="e">
        <f>#REF!</f>
        <v>#REF!</v>
      </c>
      <c r="N31" s="7" t="e">
        <f>#REF!</f>
        <v>#REF!</v>
      </c>
      <c r="O31" s="7" t="e">
        <f>IF(#REF!&lt;3,#REF!,0)</f>
        <v>#REF!</v>
      </c>
      <c r="P31" s="7" t="str">
        <f>IFERROR(INDEX($O$1:$O$150,_xlfn.AGGREGATE(15,6,(ROW($O$1:$O$150)-ROW($P$1)+1)/($O$1:$O$150&lt;&gt;0),ROWS(C$1:C31))),"")</f>
        <v/>
      </c>
    </row>
    <row r="32" spans="13:16">
      <c r="M32" s="7" t="e">
        <f>#REF!</f>
        <v>#REF!</v>
      </c>
      <c r="N32" s="7" t="e">
        <f>#REF!</f>
        <v>#REF!</v>
      </c>
      <c r="O32" s="7" t="e">
        <f>IF(#REF!&lt;3,#REF!,0)</f>
        <v>#REF!</v>
      </c>
      <c r="P32" s="7" t="str">
        <f>IFERROR(INDEX($O$1:$O$150,_xlfn.AGGREGATE(15,6,(ROW($O$1:$O$150)-ROW($P$1)+1)/($O$1:$O$150&lt;&gt;0),ROWS(C$1:C32))),"")</f>
        <v/>
      </c>
    </row>
    <row r="33" spans="1:16">
      <c r="M33" s="7" t="e">
        <f>#REF!</f>
        <v>#REF!</v>
      </c>
      <c r="N33" s="7" t="e">
        <f>#REF!</f>
        <v>#REF!</v>
      </c>
      <c r="O33" s="7" t="e">
        <f>IF(#REF!&lt;3,#REF!,0)</f>
        <v>#REF!</v>
      </c>
      <c r="P33" s="7" t="str">
        <f>IFERROR(INDEX($O$1:$O$150,_xlfn.AGGREGATE(15,6,(ROW($O$1:$O$150)-ROW($P$1)+1)/($O$1:$O$150&lt;&gt;0),ROWS(C$1:C33))),"")</f>
        <v/>
      </c>
    </row>
    <row r="34" spans="1:16">
      <c r="M34" s="7" t="e">
        <f>#REF!</f>
        <v>#REF!</v>
      </c>
      <c r="N34" s="7" t="e">
        <f>#REF!</f>
        <v>#REF!</v>
      </c>
      <c r="O34" s="7" t="e">
        <f>IF(#REF!&lt;3,#REF!,0)</f>
        <v>#REF!</v>
      </c>
      <c r="P34" s="7" t="str">
        <f>IFERROR(INDEX($O$1:$O$150,_xlfn.AGGREGATE(15,6,(ROW($O$1:$O$150)-ROW($P$1)+1)/($O$1:$O$150&lt;&gt;0),ROWS(C$1:C34))),"")</f>
        <v/>
      </c>
    </row>
    <row r="35" spans="1:16">
      <c r="M35" s="7" t="e">
        <f>#REF!</f>
        <v>#REF!</v>
      </c>
      <c r="N35" s="7" t="e">
        <f>#REF!</f>
        <v>#REF!</v>
      </c>
      <c r="O35" s="7" t="e">
        <f>IF(#REF!&lt;3,#REF!,0)</f>
        <v>#REF!</v>
      </c>
      <c r="P35" s="7" t="str">
        <f>IFERROR(INDEX($O$1:$O$150,_xlfn.AGGREGATE(15,6,(ROW($O$1:$O$150)-ROW($P$1)+1)/($O$1:$O$150&lt;&gt;0),ROWS(C$1:C35))),"")</f>
        <v/>
      </c>
    </row>
    <row r="36" spans="1:16">
      <c r="M36" s="7" t="e">
        <f>#REF!</f>
        <v>#REF!</v>
      </c>
      <c r="N36" s="7" t="e">
        <f>#REF!</f>
        <v>#REF!</v>
      </c>
      <c r="O36" s="7" t="e">
        <f>IF(#REF!&lt;3,#REF!,0)</f>
        <v>#REF!</v>
      </c>
      <c r="P36" s="7" t="str">
        <f>IFERROR(INDEX($O$1:$O$150,_xlfn.AGGREGATE(15,6,(ROW($O$1:$O$150)-ROW($P$1)+1)/($O$1:$O$150&lt;&gt;0),ROWS(C$1:C36))),"")</f>
        <v/>
      </c>
    </row>
    <row r="37" spans="1:16">
      <c r="M37" s="7" t="e">
        <f>#REF!</f>
        <v>#REF!</v>
      </c>
      <c r="N37" s="7" t="e">
        <f>#REF!</f>
        <v>#REF!</v>
      </c>
      <c r="O37" s="7" t="e">
        <f>IF(#REF!&lt;3,#REF!,0)</f>
        <v>#REF!</v>
      </c>
      <c r="P37" s="7" t="str">
        <f>IFERROR(INDEX($O$1:$O$150,_xlfn.AGGREGATE(15,6,(ROW($O$1:$O$150)-ROW($P$1)+1)/($O$1:$O$150&lt;&gt;0),ROWS(C$1:C37))),"")</f>
        <v/>
      </c>
    </row>
    <row r="38" spans="1:16">
      <c r="M38" s="7" t="e">
        <f>#REF!</f>
        <v>#REF!</v>
      </c>
      <c r="N38" s="7" t="e">
        <f>#REF!</f>
        <v>#REF!</v>
      </c>
      <c r="O38" s="7" t="e">
        <f>IF(#REF!&lt;3,#REF!,0)</f>
        <v>#REF!</v>
      </c>
      <c r="P38" s="7" t="str">
        <f>IFERROR(INDEX($O$1:$O$150,_xlfn.AGGREGATE(15,6,(ROW($O$1:$O$150)-ROW($P$1)+1)/($O$1:$O$150&lt;&gt;0),ROWS(C$1:C38))),"")</f>
        <v/>
      </c>
    </row>
    <row r="39" spans="1:16">
      <c r="A39" s="7" t="e">
        <f>IF(OR('DO NOT USE'!N12=1,'DO NOT USE'!N12=2),'DO NOT USE'!O12,"")</f>
        <v>#REF!</v>
      </c>
      <c r="M39" s="7" t="e">
        <f>#REF!</f>
        <v>#REF!</v>
      </c>
      <c r="N39" s="7" t="e">
        <f>#REF!</f>
        <v>#REF!</v>
      </c>
      <c r="O39" s="7" t="e">
        <f>IF(#REF!&lt;3,#REF!,0)</f>
        <v>#REF!</v>
      </c>
      <c r="P39" s="7" t="str">
        <f>IFERROR(INDEX($O$1:$O$150,_xlfn.AGGREGATE(15,6,(ROW($O$1:$O$150)-ROW($P$1)+1)/($O$1:$O$150&lt;&gt;0),ROWS(C$1:C39))),"")</f>
        <v/>
      </c>
    </row>
    <row r="40" spans="1:16">
      <c r="A40" s="7" t="str">
        <f>IF(OR('DO NOT USE'!N13=1,'DO NOT USE'!N13=2),'DO NOT USE'!O13,"")</f>
        <v/>
      </c>
      <c r="M40" s="7" t="e">
        <f>#REF!</f>
        <v>#REF!</v>
      </c>
      <c r="N40" s="7" t="e">
        <f>#REF!</f>
        <v>#REF!</v>
      </c>
      <c r="O40" s="7" t="e">
        <f>IF(#REF!&lt;3,#REF!,0)</f>
        <v>#REF!</v>
      </c>
      <c r="P40" s="7" t="str">
        <f>IFERROR(INDEX($O$1:$O$150,_xlfn.AGGREGATE(15,6,(ROW($O$1:$O$150)-ROW($P$1)+1)/($O$1:$O$150&lt;&gt;0),ROWS(C$1:C40))),"")</f>
        <v/>
      </c>
    </row>
    <row r="41" spans="1:16">
      <c r="M41" s="7" t="e">
        <f>#REF!</f>
        <v>#REF!</v>
      </c>
      <c r="N41" s="7" t="e">
        <f>#REF!</f>
        <v>#REF!</v>
      </c>
      <c r="O41" s="7" t="e">
        <f>IF(#REF!&lt;3,#REF!,0)</f>
        <v>#REF!</v>
      </c>
      <c r="P41" s="7" t="str">
        <f>IFERROR(INDEX($O$1:$O$150,_xlfn.AGGREGATE(15,6,(ROW($O$1:$O$150)-ROW($P$1)+1)/($O$1:$O$150&lt;&gt;0),ROWS(C$1:C41))),"")</f>
        <v/>
      </c>
    </row>
    <row r="42" spans="1:16">
      <c r="M42" s="7" t="e">
        <f>#REF!</f>
        <v>#REF!</v>
      </c>
      <c r="N42" s="7" t="e">
        <f>#REF!</f>
        <v>#REF!</v>
      </c>
      <c r="O42" s="7" t="e">
        <f>IF(#REF!&lt;3,#REF!,0)</f>
        <v>#REF!</v>
      </c>
      <c r="P42" s="7" t="str">
        <f>IFERROR(INDEX($O$1:$O$150,_xlfn.AGGREGATE(15,6,(ROW($O$1:$O$150)-ROW($P$1)+1)/($O$1:$O$150&lt;&gt;0),ROWS(C$1:C42))),"")</f>
        <v/>
      </c>
    </row>
    <row r="43" spans="1:16">
      <c r="M43" s="7" t="e">
        <f>#REF!</f>
        <v>#REF!</v>
      </c>
      <c r="N43" s="7" t="e">
        <f>#REF!</f>
        <v>#REF!</v>
      </c>
      <c r="O43" s="7" t="e">
        <f>IF(#REF!&lt;3,#REF!,0)</f>
        <v>#REF!</v>
      </c>
      <c r="P43" s="7" t="str">
        <f>IFERROR(INDEX($O$1:$O$150,_xlfn.AGGREGATE(15,6,(ROW($O$1:$O$150)-ROW($P$1)+1)/($O$1:$O$150&lt;&gt;0),ROWS(C$1:C43))),"")</f>
        <v/>
      </c>
    </row>
    <row r="44" spans="1:16">
      <c r="M44" s="7" t="e">
        <f>#REF!</f>
        <v>#REF!</v>
      </c>
      <c r="N44" s="7" t="e">
        <f>#REF!</f>
        <v>#REF!</v>
      </c>
      <c r="O44" s="7" t="e">
        <f>IF(#REF!&lt;3,#REF!,0)</f>
        <v>#REF!</v>
      </c>
      <c r="P44" s="7" t="str">
        <f>IFERROR(INDEX($O$1:$O$150,_xlfn.AGGREGATE(15,6,(ROW($O$1:$O$150)-ROW($P$1)+1)/($O$1:$O$150&lt;&gt;0),ROWS(C$1:C44))),"")</f>
        <v/>
      </c>
    </row>
    <row r="45" spans="1:16">
      <c r="M45" s="7" t="e">
        <f>#REF!</f>
        <v>#REF!</v>
      </c>
      <c r="N45" s="7" t="e">
        <f>#REF!</f>
        <v>#REF!</v>
      </c>
      <c r="O45" s="7" t="e">
        <f>IF(#REF!&lt;3,#REF!,0)</f>
        <v>#REF!</v>
      </c>
      <c r="P45" s="7" t="str">
        <f>IFERROR(INDEX($O$1:$O$150,_xlfn.AGGREGATE(15,6,(ROW($O$1:$O$150)-ROW($P$1)+1)/($O$1:$O$150&lt;&gt;0),ROWS(C$1:C45))),"")</f>
        <v/>
      </c>
    </row>
    <row r="46" spans="1:16">
      <c r="M46" s="7" t="e">
        <f>#REF!</f>
        <v>#REF!</v>
      </c>
      <c r="N46" s="7" t="e">
        <f>#REF!</f>
        <v>#REF!</v>
      </c>
      <c r="O46" s="7" t="e">
        <f>IF(#REF!&lt;3,#REF!,0)</f>
        <v>#REF!</v>
      </c>
      <c r="P46" s="7" t="str">
        <f>IFERROR(INDEX($O$1:$O$150,_xlfn.AGGREGATE(15,6,(ROW($O$1:$O$150)-ROW($P$1)+1)/($O$1:$O$150&lt;&gt;0),ROWS(C$1:C46))),"")</f>
        <v/>
      </c>
    </row>
    <row r="47" spans="1:16">
      <c r="M47" s="7" t="e">
        <f>#REF!</f>
        <v>#REF!</v>
      </c>
      <c r="N47" s="7" t="e">
        <f>#REF!</f>
        <v>#REF!</v>
      </c>
      <c r="O47" s="7" t="e">
        <f>IF(#REF!&lt;3,#REF!,0)</f>
        <v>#REF!</v>
      </c>
      <c r="P47" s="7" t="str">
        <f>IFERROR(INDEX($O$1:$O$150,_xlfn.AGGREGATE(15,6,(ROW($O$1:$O$150)-ROW($P$1)+1)/($O$1:$O$150&lt;&gt;0),ROWS(C$1:C47))),"")</f>
        <v/>
      </c>
    </row>
    <row r="48" spans="1:16">
      <c r="M48" s="7" t="e">
        <f>#REF!</f>
        <v>#REF!</v>
      </c>
      <c r="N48" s="7" t="e">
        <f>#REF!</f>
        <v>#REF!</v>
      </c>
      <c r="O48" s="7" t="e">
        <f>IF(#REF!&lt;3,#REF!,0)</f>
        <v>#REF!</v>
      </c>
      <c r="P48" s="7" t="str">
        <f>IFERROR(INDEX($O$1:$O$150,_xlfn.AGGREGATE(15,6,(ROW($O$1:$O$150)-ROW($P$1)+1)/($O$1:$O$150&lt;&gt;0),ROWS(C$1:C48))),"")</f>
        <v/>
      </c>
    </row>
    <row r="49" spans="13:16">
      <c r="P49" s="7" t="str">
        <f>IFERROR(INDEX($O$1:$O$150,_xlfn.AGGREGATE(15,6,(ROW($O$1:$O$150)-ROW($P$1)+1)/($O$1:$O$150&lt;&gt;0),ROWS(C$1:C49))),"")</f>
        <v/>
      </c>
    </row>
    <row r="50" spans="13:16">
      <c r="P50" s="7" t="str">
        <f>IFERROR(INDEX($O$1:$O$150,_xlfn.AGGREGATE(15,6,(ROW($O$1:$O$150)-ROW($P$1)+1)/($O$1:$O$150&lt;&gt;0),ROWS(C$1:C50))),"")</f>
        <v/>
      </c>
    </row>
    <row r="51" spans="13:16">
      <c r="P51" s="7" t="str">
        <f>IFERROR(INDEX($O$1:$O$150,_xlfn.AGGREGATE(15,6,(ROW($O$1:$O$150)-ROW($P$1)+1)/($O$1:$O$150&lt;&gt;0),ROWS(C$1:C51))),"")</f>
        <v/>
      </c>
    </row>
    <row r="52" spans="13:16">
      <c r="M52" s="7" t="e">
        <f>#REF!</f>
        <v>#REF!</v>
      </c>
      <c r="N52" s="7" t="e">
        <f>#REF!</f>
        <v>#REF!</v>
      </c>
      <c r="O52" s="7" t="e">
        <f>IF(#REF!&lt;3,#REF!,0)</f>
        <v>#REF!</v>
      </c>
      <c r="P52" s="7" t="str">
        <f>IFERROR(INDEX($O$1:$O$150,_xlfn.AGGREGATE(15,6,(ROW($O$1:$O$150)-ROW($P$1)+1)/($O$1:$O$150&lt;&gt;0),ROWS(C$1:C52))),"")</f>
        <v/>
      </c>
    </row>
    <row r="53" spans="13:16">
      <c r="M53" s="7" t="e">
        <f>#REF!</f>
        <v>#REF!</v>
      </c>
      <c r="N53" s="7" t="e">
        <f>#REF!</f>
        <v>#REF!</v>
      </c>
      <c r="O53" s="7" t="e">
        <f>IF(#REF!&lt;4,#REF!,0)</f>
        <v>#REF!</v>
      </c>
      <c r="P53" s="7" t="str">
        <f>IFERROR(INDEX($O$1:$O$150,_xlfn.AGGREGATE(15,6,(ROW($O$1:$O$150)-ROW($P$1)+1)/($O$1:$O$150&lt;&gt;0),ROWS(C$1:C53))),"")</f>
        <v/>
      </c>
    </row>
    <row r="54" spans="13:16">
      <c r="M54" s="7" t="e">
        <f>#REF!</f>
        <v>#REF!</v>
      </c>
      <c r="N54" s="7" t="e">
        <f>#REF!</f>
        <v>#REF!</v>
      </c>
      <c r="O54" s="7" t="e">
        <f>IF(#REF!&lt;4,#REF!,0)</f>
        <v>#REF!</v>
      </c>
      <c r="P54" s="7" t="str">
        <f>IFERROR(INDEX($O$1:$O$150,_xlfn.AGGREGATE(15,6,(ROW($O$1:$O$150)-ROW($P$1)+1)/($O$1:$O$150&lt;&gt;0),ROWS(C$1:C54))),"")</f>
        <v/>
      </c>
    </row>
    <row r="55" spans="13:16">
      <c r="M55" s="7" t="e">
        <f>#REF!</f>
        <v>#REF!</v>
      </c>
      <c r="N55" s="7" t="e">
        <f>#REF!</f>
        <v>#REF!</v>
      </c>
      <c r="O55" s="7" t="e">
        <f>IF(#REF!&lt;4,#REF!,0)</f>
        <v>#REF!</v>
      </c>
      <c r="P55" s="7" t="str">
        <f>IFERROR(INDEX($O$1:$O$150,_xlfn.AGGREGATE(15,6,(ROW($O$1:$O$150)-ROW($P$1)+1)/($O$1:$O$150&lt;&gt;0),ROWS(C$1:C55))),"")</f>
        <v/>
      </c>
    </row>
    <row r="56" spans="13:16">
      <c r="M56" s="7" t="e">
        <f>#REF!</f>
        <v>#REF!</v>
      </c>
      <c r="N56" s="7" t="e">
        <f>#REF!</f>
        <v>#REF!</v>
      </c>
      <c r="O56" s="7" t="e">
        <f>IF(#REF!&lt;4,#REF!,0)</f>
        <v>#REF!</v>
      </c>
      <c r="P56" s="7" t="str">
        <f>IFERROR(INDEX($O$1:$O$150,_xlfn.AGGREGATE(15,6,(ROW($O$1:$O$150)-ROW($P$1)+1)/($O$1:$O$150&lt;&gt;0),ROWS(C$1:C56))),"")</f>
        <v/>
      </c>
    </row>
    <row r="57" spans="13:16">
      <c r="M57" s="7" t="e">
        <f>#REF!</f>
        <v>#REF!</v>
      </c>
      <c r="N57" s="7" t="e">
        <f>#REF!</f>
        <v>#REF!</v>
      </c>
      <c r="O57" s="7" t="e">
        <f>IF(#REF!&lt;4,#REF!,0)</f>
        <v>#REF!</v>
      </c>
      <c r="P57" s="7" t="str">
        <f>IFERROR(INDEX($O$1:$O$150,_xlfn.AGGREGATE(15,6,(ROW($O$1:$O$150)-ROW($P$1)+1)/($O$1:$O$150&lt;&gt;0),ROWS(C$1:C57))),"")</f>
        <v/>
      </c>
    </row>
    <row r="58" spans="13:16">
      <c r="P58" s="7" t="str">
        <f>IFERROR(INDEX($O$1:$O$150,_xlfn.AGGREGATE(15,6,(ROW($O$1:$O$150)-ROW($P$1)+1)/($O$1:$O$150&lt;&gt;0),ROWS(C$1:C58))),"")</f>
        <v/>
      </c>
    </row>
    <row r="59" spans="13:16">
      <c r="P59" s="7" t="str">
        <f>IFERROR(INDEX($O$1:$O$150,_xlfn.AGGREGATE(15,6,(ROW($O$1:$O$150)-ROW($P$1)+1)/($O$1:$O$150&lt;&gt;0),ROWS(C$1:C59))),"")</f>
        <v/>
      </c>
    </row>
    <row r="60" spans="13:16">
      <c r="P60" s="7" t="str">
        <f>IFERROR(INDEX($O$1:$O$150,_xlfn.AGGREGATE(15,6,(ROW($O$1:$O$150)-ROW($P$1)+1)/($O$1:$O$150&lt;&gt;0),ROWS(C$1:C60))),"")</f>
        <v/>
      </c>
    </row>
    <row r="61" spans="13:16">
      <c r="M61" s="7" t="e">
        <f>#REF!</f>
        <v>#REF!</v>
      </c>
      <c r="N61" s="7" t="e">
        <f>#REF!</f>
        <v>#REF!</v>
      </c>
      <c r="O61" s="7" t="e">
        <f>IF(#REF!&lt;3,#REF!,0)</f>
        <v>#REF!</v>
      </c>
      <c r="P61" s="7" t="str">
        <f>IFERROR(INDEX($O$1:$O$150,_xlfn.AGGREGATE(15,6,(ROW($O$1:$O$150)-ROW($P$1)+1)/($O$1:$O$150&lt;&gt;0),ROWS(C$1:C61))),"")</f>
        <v/>
      </c>
    </row>
    <row r="62" spans="13:16">
      <c r="M62" s="7" t="e">
        <f>#REF!</f>
        <v>#REF!</v>
      </c>
      <c r="N62" s="7" t="e">
        <f>#REF!</f>
        <v>#REF!</v>
      </c>
      <c r="O62" s="7" t="e">
        <f>IF(#REF!&lt;3,#REF!,0)</f>
        <v>#REF!</v>
      </c>
      <c r="P62" s="7" t="str">
        <f>IFERROR(INDEX($O$1:$O$150,_xlfn.AGGREGATE(15,6,(ROW($O$1:$O$150)-ROW($P$1)+1)/($O$1:$O$150&lt;&gt;0),ROWS(C$1:C62))),"")</f>
        <v/>
      </c>
    </row>
    <row r="63" spans="13:16">
      <c r="M63" s="7" t="e">
        <f>#REF!</f>
        <v>#REF!</v>
      </c>
      <c r="N63" s="7" t="e">
        <f>#REF!</f>
        <v>#REF!</v>
      </c>
      <c r="O63" s="7" t="e">
        <f>IF(#REF!&lt;3,#REF!,0)</f>
        <v>#REF!</v>
      </c>
      <c r="P63" s="7" t="str">
        <f>IFERROR(INDEX($O$1:$O$150,_xlfn.AGGREGATE(15,6,(ROW($O$1:$O$150)-ROW($P$1)+1)/($O$1:$O$150&lt;&gt;0),ROWS(C$1:C63))),"")</f>
        <v/>
      </c>
    </row>
    <row r="64" spans="13:16">
      <c r="M64" s="7" t="e">
        <f>#REF!</f>
        <v>#REF!</v>
      </c>
      <c r="N64" s="7" t="e">
        <f>#REF!</f>
        <v>#REF!</v>
      </c>
      <c r="O64" s="7" t="e">
        <f>IF(#REF!&lt;3,#REF!,0)</f>
        <v>#REF!</v>
      </c>
      <c r="P64" s="7" t="str">
        <f>IFERROR(INDEX($O$1:$O$150,_xlfn.AGGREGATE(15,6,(ROW($O$1:$O$150)-ROW($P$1)+1)/($O$1:$O$150&lt;&gt;0),ROWS(C$1:C64))),"")</f>
        <v/>
      </c>
    </row>
    <row r="65" spans="13:16">
      <c r="M65" s="7" t="e">
        <f>#REF!</f>
        <v>#REF!</v>
      </c>
      <c r="N65" s="7" t="e">
        <f>#REF!</f>
        <v>#REF!</v>
      </c>
      <c r="O65" s="7" t="e">
        <f>IF(#REF!&lt;3,#REF!,0)</f>
        <v>#REF!</v>
      </c>
      <c r="P65" s="7" t="str">
        <f>IFERROR(INDEX($O$1:$O$150,_xlfn.AGGREGATE(15,6,(ROW($O$1:$O$150)-ROW($P$1)+1)/($O$1:$O$150&lt;&gt;0),ROWS(C$1:C65))),"")</f>
        <v/>
      </c>
    </row>
    <row r="66" spans="13:16">
      <c r="M66" s="7" t="e">
        <f>#REF!</f>
        <v>#REF!</v>
      </c>
      <c r="N66" s="7" t="e">
        <f>#REF!</f>
        <v>#REF!</v>
      </c>
      <c r="O66" s="7" t="e">
        <f>IF(#REF!&lt;3,#REF!,0)</f>
        <v>#REF!</v>
      </c>
      <c r="P66" s="7" t="str">
        <f>IFERROR(INDEX($O$1:$O$150,_xlfn.AGGREGATE(15,6,(ROW($O$1:$O$150)-ROW($P$1)+1)/($O$1:$O$150&lt;&gt;0),ROWS(C$1:C66))),"")</f>
        <v/>
      </c>
    </row>
    <row r="67" spans="13:16">
      <c r="M67" s="7" t="e">
        <f>#REF!</f>
        <v>#REF!</v>
      </c>
      <c r="N67" s="7" t="e">
        <f>#REF!</f>
        <v>#REF!</v>
      </c>
      <c r="O67" s="7" t="e">
        <f>IF(#REF!&lt;3,#REF!,0)</f>
        <v>#REF!</v>
      </c>
      <c r="P67" s="7" t="str">
        <f>IFERROR(INDEX($O$1:$O$150,_xlfn.AGGREGATE(15,6,(ROW($O$1:$O$150)-ROW($P$1)+1)/($O$1:$O$150&lt;&gt;0),ROWS(C$1:C67))),"")</f>
        <v/>
      </c>
    </row>
    <row r="68" spans="13:16">
      <c r="P68" s="7" t="str">
        <f>IFERROR(INDEX($O$1:$O$150,_xlfn.AGGREGATE(15,6,(ROW($O$1:$O$150)-ROW($P$1)+1)/($O$1:$O$150&lt;&gt;0),ROWS(C$1:C68))),"")</f>
        <v/>
      </c>
    </row>
    <row r="69" spans="13:16">
      <c r="P69" s="7" t="str">
        <f>IFERROR(INDEX($O$1:$O$150,_xlfn.AGGREGATE(15,6,(ROW($O$1:$O$150)-ROW($P$1)+1)/($O$1:$O$150&lt;&gt;0),ROWS(C$1:C69))),"")</f>
        <v/>
      </c>
    </row>
    <row r="70" spans="13:16">
      <c r="P70" s="7" t="str">
        <f>IFERROR(INDEX($O$1:$O$150,_xlfn.AGGREGATE(15,6,(ROW($O$1:$O$150)-ROW($P$1)+1)/($O$1:$O$150&lt;&gt;0),ROWS(C$1:C70))),"")</f>
        <v/>
      </c>
    </row>
    <row r="71" spans="13:16">
      <c r="M71" s="7" t="e">
        <f>#REF!</f>
        <v>#REF!</v>
      </c>
      <c r="N71" s="7" t="e">
        <f>#REF!</f>
        <v>#REF!</v>
      </c>
      <c r="O71" s="7" t="e">
        <f>IF(#REF!&lt;3,#REF!,0)</f>
        <v>#REF!</v>
      </c>
      <c r="P71" s="7" t="str">
        <f>IFERROR(INDEX($O$1:$O$150,_xlfn.AGGREGATE(15,6,(ROW($O$1:$O$150)-ROW($P$1)+1)/($O$1:$O$150&lt;&gt;0),ROWS(C$1:C71))),"")</f>
        <v/>
      </c>
    </row>
    <row r="72" spans="13:16">
      <c r="M72" s="7" t="e">
        <f>#REF!</f>
        <v>#REF!</v>
      </c>
      <c r="N72" s="7" t="e">
        <f>#REF!</f>
        <v>#REF!</v>
      </c>
      <c r="O72" s="7" t="e">
        <f>IF(#REF!&lt;3,#REF!,0)</f>
        <v>#REF!</v>
      </c>
      <c r="P72" s="7" t="str">
        <f>IFERROR(INDEX($O$1:$O$150,_xlfn.AGGREGATE(15,6,(ROW($O$1:$O$150)-ROW($P$1)+1)/($O$1:$O$150&lt;&gt;0),ROWS(C$1:C72))),"")</f>
        <v/>
      </c>
    </row>
    <row r="73" spans="13:16">
      <c r="M73" s="7" t="e">
        <f>#REF!</f>
        <v>#REF!</v>
      </c>
      <c r="N73" s="7" t="e">
        <f>#REF!</f>
        <v>#REF!</v>
      </c>
      <c r="O73" s="7" t="e">
        <f>IF(#REF!&lt;3,#REF!,0)</f>
        <v>#REF!</v>
      </c>
      <c r="P73" s="7" t="str">
        <f>IFERROR(INDEX($O$1:$O$150,_xlfn.AGGREGATE(15,6,(ROW($O$1:$O$150)-ROW($P$1)+1)/($O$1:$O$150&lt;&gt;0),ROWS(C$1:C73))),"")</f>
        <v/>
      </c>
    </row>
    <row r="74" spans="13:16">
      <c r="M74" s="7" t="e">
        <f>#REF!</f>
        <v>#REF!</v>
      </c>
      <c r="N74" s="7" t="e">
        <f>#REF!</f>
        <v>#REF!</v>
      </c>
      <c r="O74" s="7" t="e">
        <f>IF(#REF!&lt;3,#REF!,0)</f>
        <v>#REF!</v>
      </c>
      <c r="P74" s="7" t="str">
        <f>IFERROR(INDEX($O$1:$O$150,_xlfn.AGGREGATE(15,6,(ROW($O$1:$O$150)-ROW($P$1)+1)/($O$1:$O$150&lt;&gt;0),ROWS(C$1:C74))),"")</f>
        <v/>
      </c>
    </row>
    <row r="75" spans="13:16">
      <c r="M75" s="7" t="e">
        <f>#REF!</f>
        <v>#REF!</v>
      </c>
      <c r="N75" s="7" t="e">
        <f>#REF!</f>
        <v>#REF!</v>
      </c>
      <c r="O75" s="7" t="e">
        <f>IF(#REF!&lt;3,#REF!,0)</f>
        <v>#REF!</v>
      </c>
      <c r="P75" s="7" t="str">
        <f>IFERROR(INDEX($O$1:$O$150,_xlfn.AGGREGATE(15,6,(ROW($O$1:$O$150)-ROW($P$1)+1)/($O$1:$O$150&lt;&gt;0),ROWS(C$1:C75))),"")</f>
        <v/>
      </c>
    </row>
    <row r="76" spans="13:16">
      <c r="M76" s="7" t="e">
        <f>#REF!</f>
        <v>#REF!</v>
      </c>
      <c r="N76" s="7" t="e">
        <f>#REF!</f>
        <v>#REF!</v>
      </c>
      <c r="O76" s="7" t="e">
        <f>IF(#REF!&lt;3,#REF!,0)</f>
        <v>#REF!</v>
      </c>
      <c r="P76" s="7" t="str">
        <f>IFERROR(INDEX($O$1:$O$150,_xlfn.AGGREGATE(15,6,(ROW($O$1:$O$150)-ROW($P$1)+1)/($O$1:$O$150&lt;&gt;0),ROWS(C$1:C76))),"")</f>
        <v/>
      </c>
    </row>
    <row r="77" spans="13:16">
      <c r="M77" s="7" t="e">
        <f>#REF!</f>
        <v>#REF!</v>
      </c>
      <c r="N77" s="7" t="e">
        <f>#REF!</f>
        <v>#REF!</v>
      </c>
      <c r="O77" s="7" t="e">
        <f>IF(#REF!&lt;3,#REF!,0)</f>
        <v>#REF!</v>
      </c>
      <c r="P77" s="7" t="str">
        <f>IFERROR(INDEX($O$1:$O$150,_xlfn.AGGREGATE(15,6,(ROW($O$1:$O$150)-ROW($P$1)+1)/($O$1:$O$150&lt;&gt;0),ROWS(C$1:C77))),"")</f>
        <v/>
      </c>
    </row>
    <row r="78" spans="13:16">
      <c r="M78" s="7" t="e">
        <f>#REF!</f>
        <v>#REF!</v>
      </c>
      <c r="N78" s="7" t="e">
        <f>#REF!</f>
        <v>#REF!</v>
      </c>
      <c r="O78" s="7" t="e">
        <f>IF(#REF!&lt;3,#REF!,0)</f>
        <v>#REF!</v>
      </c>
      <c r="P78" s="7" t="str">
        <f>IFERROR(INDEX($O$1:$O$150,_xlfn.AGGREGATE(15,6,(ROW($O$1:$O$150)-ROW($P$1)+1)/($O$1:$O$150&lt;&gt;0),ROWS(C$1:C78))),"")</f>
        <v/>
      </c>
    </row>
    <row r="79" spans="13:16">
      <c r="M79" s="7" t="e">
        <f>#REF!</f>
        <v>#REF!</v>
      </c>
      <c r="N79" s="7" t="e">
        <f>#REF!</f>
        <v>#REF!</v>
      </c>
      <c r="O79" s="7" t="e">
        <f>IF(#REF!&lt;3,#REF!,0)</f>
        <v>#REF!</v>
      </c>
      <c r="P79" s="7" t="str">
        <f>IFERROR(INDEX($O$1:$O$150,_xlfn.AGGREGATE(15,6,(ROW($O$1:$O$150)-ROW($P$1)+1)/($O$1:$O$150&lt;&gt;0),ROWS(C$1:C79))),"")</f>
        <v/>
      </c>
    </row>
    <row r="80" spans="13:16">
      <c r="M80" s="7" t="e">
        <f>#REF!</f>
        <v>#REF!</v>
      </c>
      <c r="N80" s="7" t="e">
        <f>#REF!</f>
        <v>#REF!</v>
      </c>
      <c r="O80" s="7" t="e">
        <f>IF(#REF!&lt;3,#REF!,0)</f>
        <v>#REF!</v>
      </c>
      <c r="P80" s="7" t="str">
        <f>IFERROR(INDEX($O$1:$O$150,_xlfn.AGGREGATE(15,6,(ROW($O$1:$O$150)-ROW($P$1)+1)/($O$1:$O$150&lt;&gt;0),ROWS(C$1:C80))),"")</f>
        <v/>
      </c>
    </row>
    <row r="81" spans="13:16">
      <c r="M81" s="7" t="e">
        <f>#REF!</f>
        <v>#REF!</v>
      </c>
      <c r="N81" s="7" t="e">
        <f>#REF!</f>
        <v>#REF!</v>
      </c>
      <c r="O81" s="7" t="e">
        <f>IF(#REF!&lt;3,#REF!,0)</f>
        <v>#REF!</v>
      </c>
      <c r="P81" s="7" t="str">
        <f>IFERROR(INDEX($O$1:$O$150,_xlfn.AGGREGATE(15,6,(ROW($O$1:$O$150)-ROW($P$1)+1)/($O$1:$O$150&lt;&gt;0),ROWS(C$1:C81))),"")</f>
        <v/>
      </c>
    </row>
    <row r="82" spans="13:16">
      <c r="M82" s="7" t="e">
        <f>#REF!</f>
        <v>#REF!</v>
      </c>
      <c r="N82" s="7" t="e">
        <f>#REF!</f>
        <v>#REF!</v>
      </c>
      <c r="O82" s="7" t="e">
        <f>IF(#REF!&lt;3,#REF!,0)</f>
        <v>#REF!</v>
      </c>
      <c r="P82" s="7" t="str">
        <f>IFERROR(INDEX($O$1:$O$150,_xlfn.AGGREGATE(15,6,(ROW($O$1:$O$150)-ROW($P$1)+1)/($O$1:$O$150&lt;&gt;0),ROWS(C$1:C82))),"")</f>
        <v/>
      </c>
    </row>
    <row r="83" spans="13:16">
      <c r="M83" s="7" t="e">
        <f>#REF!</f>
        <v>#REF!</v>
      </c>
      <c r="N83" s="7" t="e">
        <f>#REF!</f>
        <v>#REF!</v>
      </c>
      <c r="O83" s="7" t="e">
        <f>IF(#REF!&lt;3,#REF!,0)</f>
        <v>#REF!</v>
      </c>
      <c r="P83" s="7" t="str">
        <f>IFERROR(INDEX($O$1:$O$150,_xlfn.AGGREGATE(15,6,(ROW($O$1:$O$150)-ROW($P$1)+1)/($O$1:$O$150&lt;&gt;0),ROWS(C$1:C83))),"")</f>
        <v/>
      </c>
    </row>
    <row r="84" spans="13:16">
      <c r="M84" s="7" t="e">
        <f>#REF!</f>
        <v>#REF!</v>
      </c>
      <c r="N84" s="7" t="e">
        <f>#REF!</f>
        <v>#REF!</v>
      </c>
      <c r="O84" s="7" t="e">
        <f>IF(#REF!&lt;3,#REF!,0)</f>
        <v>#REF!</v>
      </c>
      <c r="P84" s="7" t="str">
        <f>IFERROR(INDEX($O$1:$O$150,_xlfn.AGGREGATE(15,6,(ROW($O$1:$O$150)-ROW($P$1)+1)/($O$1:$O$150&lt;&gt;0),ROWS(C$1:C84))),"")</f>
        <v/>
      </c>
    </row>
    <row r="85" spans="13:16">
      <c r="M85" s="7" t="e">
        <f>#REF!</f>
        <v>#REF!</v>
      </c>
      <c r="N85" s="7" t="e">
        <f>#REF!</f>
        <v>#REF!</v>
      </c>
      <c r="O85" s="7" t="e">
        <f>IF(#REF!&lt;3,#REF!,0)</f>
        <v>#REF!</v>
      </c>
      <c r="P85" s="7" t="str">
        <f>IFERROR(INDEX($O$1:$O$150,_xlfn.AGGREGATE(15,6,(ROW($O$1:$O$150)-ROW($P$1)+1)/($O$1:$O$150&lt;&gt;0),ROWS(C$1:C85))),"")</f>
        <v/>
      </c>
    </row>
    <row r="86" spans="13:16">
      <c r="M86" s="7" t="e">
        <f>#REF!</f>
        <v>#REF!</v>
      </c>
      <c r="N86" s="7" t="e">
        <f>#REF!</f>
        <v>#REF!</v>
      </c>
      <c r="O86" s="7" t="e">
        <f>IF(#REF!&lt;3,#REF!,0)</f>
        <v>#REF!</v>
      </c>
      <c r="P86" s="7" t="str">
        <f>IFERROR(INDEX($O$1:$O$150,_xlfn.AGGREGATE(15,6,(ROW($O$1:$O$150)-ROW($P$1)+1)/($O$1:$O$150&lt;&gt;0),ROWS(C$1:C86))),"")</f>
        <v/>
      </c>
    </row>
    <row r="87" spans="13:16">
      <c r="M87" s="7" t="e">
        <f>#REF!</f>
        <v>#REF!</v>
      </c>
      <c r="N87" s="7" t="e">
        <f>#REF!</f>
        <v>#REF!</v>
      </c>
      <c r="O87" s="7" t="e">
        <f>IF(#REF!&lt;3,#REF!,0)</f>
        <v>#REF!</v>
      </c>
      <c r="P87" s="7" t="str">
        <f>IFERROR(INDEX($O$1:$O$150,_xlfn.AGGREGATE(15,6,(ROW($O$1:$O$150)-ROW($P$1)+1)/($O$1:$O$150&lt;&gt;0),ROWS(C$1:C87))),"")</f>
        <v/>
      </c>
    </row>
    <row r="88" spans="13:16">
      <c r="M88" s="7" t="e">
        <f>#REF!</f>
        <v>#REF!</v>
      </c>
      <c r="N88" s="7" t="e">
        <f>#REF!</f>
        <v>#REF!</v>
      </c>
      <c r="O88" s="7" t="e">
        <f>IF(#REF!&lt;3,#REF!,0)</f>
        <v>#REF!</v>
      </c>
      <c r="P88" s="7" t="str">
        <f>IFERROR(INDEX($O$1:$O$150,_xlfn.AGGREGATE(15,6,(ROW($O$1:$O$150)-ROW($P$1)+1)/($O$1:$O$150&lt;&gt;0),ROWS(C$1:C88))),"")</f>
        <v/>
      </c>
    </row>
    <row r="89" spans="13:16">
      <c r="M89" s="7" t="e">
        <f>#REF!</f>
        <v>#REF!</v>
      </c>
      <c r="N89" s="7" t="e">
        <f>#REF!</f>
        <v>#REF!</v>
      </c>
      <c r="O89" s="7" t="e">
        <f>IF(#REF!&lt;3,#REF!,0)</f>
        <v>#REF!</v>
      </c>
      <c r="P89" s="7" t="str">
        <f>IFERROR(INDEX($O$1:$O$150,_xlfn.AGGREGATE(15,6,(ROW($O$1:$O$150)-ROW($P$1)+1)/($O$1:$O$150&lt;&gt;0),ROWS(C$1:C89))),"")</f>
        <v/>
      </c>
    </row>
    <row r="90" spans="13:16">
      <c r="P90" s="7" t="str">
        <f>IFERROR(INDEX($O$1:$O$150,_xlfn.AGGREGATE(15,6,(ROW($O$1:$O$150)-ROW($P$1)+1)/($O$1:$O$150&lt;&gt;0),ROWS(C$1:C90))),"")</f>
        <v/>
      </c>
    </row>
    <row r="91" spans="13:16">
      <c r="P91" s="7" t="str">
        <f>IFERROR(INDEX($O$1:$O$150,_xlfn.AGGREGATE(15,6,(ROW($O$1:$O$150)-ROW($P$1)+1)/($O$1:$O$150&lt;&gt;0),ROWS(C$1:C91))),"")</f>
        <v/>
      </c>
    </row>
    <row r="92" spans="13:16">
      <c r="P92" s="7" t="str">
        <f>IFERROR(INDEX($O$1:$O$150,_xlfn.AGGREGATE(15,6,(ROW($O$1:$O$150)-ROW($P$1)+1)/($O$1:$O$150&lt;&gt;0),ROWS(C$1:C92))),"")</f>
        <v/>
      </c>
    </row>
    <row r="93" spans="13:16">
      <c r="M93" s="7" t="e">
        <f>#REF!</f>
        <v>#REF!</v>
      </c>
      <c r="N93" s="7" t="e">
        <f>#REF!</f>
        <v>#REF!</v>
      </c>
      <c r="O93" s="7" t="e">
        <f>IF(#REF!&lt;3,#REF!,0)</f>
        <v>#REF!</v>
      </c>
      <c r="P93" s="7" t="str">
        <f>IFERROR(INDEX($O$1:$O$150,_xlfn.AGGREGATE(15,6,(ROW($O$1:$O$150)-ROW($P$1)+1)/($O$1:$O$150&lt;&gt;0),ROWS(C$1:C93))),"")</f>
        <v/>
      </c>
    </row>
    <row r="94" spans="13:16">
      <c r="M94" s="7" t="e">
        <f>#REF!</f>
        <v>#REF!</v>
      </c>
      <c r="N94" s="7" t="e">
        <f>#REF!</f>
        <v>#REF!</v>
      </c>
      <c r="O94" s="7" t="e">
        <f>IF(#REF!&lt;3,#REF!,0)</f>
        <v>#REF!</v>
      </c>
      <c r="P94" s="7" t="str">
        <f>IFERROR(INDEX($O$1:$O$150,_xlfn.AGGREGATE(15,6,(ROW($O$1:$O$150)-ROW($P$1)+1)/($O$1:$O$150&lt;&gt;0),ROWS(C$1:C94))),"")</f>
        <v/>
      </c>
    </row>
    <row r="95" spans="13:16">
      <c r="M95" s="7" t="e">
        <f>#REF!</f>
        <v>#REF!</v>
      </c>
      <c r="N95" s="7" t="e">
        <f>#REF!</f>
        <v>#REF!</v>
      </c>
      <c r="O95" s="7" t="e">
        <f>IF(#REF!&lt;3,#REF!,0)</f>
        <v>#REF!</v>
      </c>
      <c r="P95" s="7" t="str">
        <f>IFERROR(INDEX($O$1:$O$150,_xlfn.AGGREGATE(15,6,(ROW($O$1:$O$150)-ROW($P$1)+1)/($O$1:$O$150&lt;&gt;0),ROWS(C$1:C95))),"")</f>
        <v/>
      </c>
    </row>
    <row r="96" spans="13:16">
      <c r="M96" s="7" t="e">
        <f>#REF!</f>
        <v>#REF!</v>
      </c>
      <c r="N96" s="7" t="e">
        <f>#REF!</f>
        <v>#REF!</v>
      </c>
      <c r="O96" s="7" t="e">
        <f>IF(#REF!&lt;3,#REF!,0)</f>
        <v>#REF!</v>
      </c>
      <c r="P96" s="7" t="str">
        <f>IFERROR(INDEX($O$1:$O$150,_xlfn.AGGREGATE(15,6,(ROW($O$1:$O$150)-ROW($P$1)+1)/($O$1:$O$150&lt;&gt;0),ROWS(C$1:C96))),"")</f>
        <v/>
      </c>
    </row>
    <row r="97" spans="13:16">
      <c r="M97" s="7" t="e">
        <f>#REF!</f>
        <v>#REF!</v>
      </c>
      <c r="N97" s="7" t="e">
        <f>#REF!</f>
        <v>#REF!</v>
      </c>
      <c r="O97" s="7" t="e">
        <f>IF(#REF!&lt;3,#REF!,0)</f>
        <v>#REF!</v>
      </c>
      <c r="P97" s="7" t="str">
        <f>IFERROR(INDEX($O$1:$O$150,_xlfn.AGGREGATE(15,6,(ROW($O$1:$O$150)-ROW($P$1)+1)/($O$1:$O$150&lt;&gt;0),ROWS(C$1:C97))),"")</f>
        <v/>
      </c>
    </row>
    <row r="98" spans="13:16">
      <c r="M98" s="7" t="e">
        <f>#REF!</f>
        <v>#REF!</v>
      </c>
      <c r="N98" s="7" t="e">
        <f>#REF!</f>
        <v>#REF!</v>
      </c>
      <c r="O98" s="7" t="e">
        <f>IF(#REF!&lt;3,#REF!,0)</f>
        <v>#REF!</v>
      </c>
      <c r="P98" s="7" t="str">
        <f>IFERROR(INDEX($O$1:$O$150,_xlfn.AGGREGATE(15,6,(ROW($O$1:$O$150)-ROW($P$1)+1)/($O$1:$O$150&lt;&gt;0),ROWS(C$1:C98))),"")</f>
        <v/>
      </c>
    </row>
    <row r="99" spans="13:16">
      <c r="M99" s="7" t="e">
        <f>#REF!</f>
        <v>#REF!</v>
      </c>
      <c r="N99" s="7" t="e">
        <f>#REF!</f>
        <v>#REF!</v>
      </c>
      <c r="O99" s="7" t="e">
        <f>IF(#REF!&lt;3,#REF!,0)</f>
        <v>#REF!</v>
      </c>
      <c r="P99" s="7" t="str">
        <f>IFERROR(INDEX($O$1:$O$150,_xlfn.AGGREGATE(15,6,(ROW($O$1:$O$150)-ROW($P$1)+1)/($O$1:$O$150&lt;&gt;0),ROWS(C$1:C99))),"")</f>
        <v/>
      </c>
    </row>
    <row r="100" spans="13:16">
      <c r="M100" s="7" t="e">
        <f>#REF!</f>
        <v>#REF!</v>
      </c>
      <c r="N100" s="7" t="e">
        <f>#REF!</f>
        <v>#REF!</v>
      </c>
      <c r="O100" s="7" t="e">
        <f>IF(#REF!&lt;3,#REF!,0)</f>
        <v>#REF!</v>
      </c>
      <c r="P100" s="7" t="str">
        <f>IFERROR(INDEX($O$1:$O$150,_xlfn.AGGREGATE(15,6,(ROW($O$1:$O$150)-ROW($P$1)+1)/($O$1:$O$150&lt;&gt;0),ROWS(C$1:C100))),"")</f>
        <v/>
      </c>
    </row>
    <row r="101" spans="13:16">
      <c r="M101" s="7" t="e">
        <f>#REF!</f>
        <v>#REF!</v>
      </c>
      <c r="N101" s="7" t="e">
        <f>#REF!</f>
        <v>#REF!</v>
      </c>
      <c r="O101" s="7" t="e">
        <f>IF(#REF!&lt;3,#REF!,0)</f>
        <v>#REF!</v>
      </c>
      <c r="P101" s="7" t="str">
        <f>IFERROR(INDEX($O$1:$O$150,_xlfn.AGGREGATE(15,6,(ROW($O$1:$O$150)-ROW($P$1)+1)/($O$1:$O$150&lt;&gt;0),ROWS(C$1:C101))),"")</f>
        <v/>
      </c>
    </row>
    <row r="102" spans="13:16">
      <c r="M102" s="7" t="e">
        <f>#REF!</f>
        <v>#REF!</v>
      </c>
      <c r="N102" s="7" t="e">
        <f>#REF!</f>
        <v>#REF!</v>
      </c>
      <c r="O102" s="7" t="e">
        <f>IF(#REF!&lt;3,#REF!,0)</f>
        <v>#REF!</v>
      </c>
      <c r="P102" s="7" t="str">
        <f>IFERROR(INDEX($O$1:$O$150,_xlfn.AGGREGATE(15,6,(ROW($O$1:$O$150)-ROW($P$1)+1)/($O$1:$O$150&lt;&gt;0),ROWS(C$1:C102))),"")</f>
        <v/>
      </c>
    </row>
    <row r="103" spans="13:16">
      <c r="M103" s="7" t="e">
        <f>#REF!</f>
        <v>#REF!</v>
      </c>
      <c r="N103" s="7" t="e">
        <f>#REF!</f>
        <v>#REF!</v>
      </c>
      <c r="O103" s="7" t="e">
        <f>IF(#REF!&lt;3,#REF!,0)</f>
        <v>#REF!</v>
      </c>
      <c r="P103" s="7" t="str">
        <f>IFERROR(INDEX($O$1:$O$150,_xlfn.AGGREGATE(15,6,(ROW($O$1:$O$150)-ROW($P$1)+1)/($O$1:$O$150&lt;&gt;0),ROWS(C$1:C103))),"")</f>
        <v/>
      </c>
    </row>
    <row r="104" spans="13:16">
      <c r="M104" s="7" t="e">
        <f>#REF!</f>
        <v>#REF!</v>
      </c>
      <c r="N104" s="7" t="e">
        <f>#REF!</f>
        <v>#REF!</v>
      </c>
      <c r="O104" s="7" t="e">
        <f>IF(#REF!&lt;3,#REF!,0)</f>
        <v>#REF!</v>
      </c>
      <c r="P104" s="7" t="str">
        <f>IFERROR(INDEX($O$1:$O$150,_xlfn.AGGREGATE(15,6,(ROW($O$1:$O$150)-ROW($P$1)+1)/($O$1:$O$150&lt;&gt;0),ROWS(C$1:C104))),"")</f>
        <v/>
      </c>
    </row>
    <row r="105" spans="13:16">
      <c r="M105" s="7" t="e">
        <f>#REF!</f>
        <v>#REF!</v>
      </c>
      <c r="N105" s="7" t="e">
        <f>#REF!</f>
        <v>#REF!</v>
      </c>
      <c r="O105" s="7" t="e">
        <f>IF(#REF!&lt;3,#REF!,0)</f>
        <v>#REF!</v>
      </c>
      <c r="P105" s="7" t="str">
        <f>IFERROR(INDEX($O$1:$O$150,_xlfn.AGGREGATE(15,6,(ROW($O$1:$O$150)-ROW($P$1)+1)/($O$1:$O$150&lt;&gt;0),ROWS(C$1:C105))),"")</f>
        <v/>
      </c>
    </row>
    <row r="106" spans="13:16">
      <c r="M106" s="7" t="e">
        <f>#REF!</f>
        <v>#REF!</v>
      </c>
      <c r="N106" s="7" t="e">
        <f>#REF!</f>
        <v>#REF!</v>
      </c>
      <c r="O106" s="7" t="e">
        <f>IF(#REF!&lt;3,#REF!,0)</f>
        <v>#REF!</v>
      </c>
      <c r="P106" s="7" t="str">
        <f>IFERROR(INDEX($O$1:$O$150,_xlfn.AGGREGATE(15,6,(ROW($O$1:$O$150)-ROW($P$1)+1)/($O$1:$O$150&lt;&gt;0),ROWS(C$1:C106))),"")</f>
        <v/>
      </c>
    </row>
    <row r="107" spans="13:16">
      <c r="M107" s="7" t="e">
        <f>#REF!</f>
        <v>#REF!</v>
      </c>
      <c r="N107" s="7" t="e">
        <f>#REF!</f>
        <v>#REF!</v>
      </c>
      <c r="O107" s="7" t="e">
        <f>IF(#REF!&lt;3,#REF!,0)</f>
        <v>#REF!</v>
      </c>
      <c r="P107" s="7" t="str">
        <f>IFERROR(INDEX($O$1:$O$150,_xlfn.AGGREGATE(15,6,(ROW($O$1:$O$150)-ROW($P$1)+1)/($O$1:$O$150&lt;&gt;0),ROWS(C$1:C107))),"")</f>
        <v/>
      </c>
    </row>
    <row r="108" spans="13:16">
      <c r="M108" s="7" t="e">
        <f>#REF!</f>
        <v>#REF!</v>
      </c>
      <c r="N108" s="7" t="e">
        <f>#REF!</f>
        <v>#REF!</v>
      </c>
      <c r="O108" s="7" t="e">
        <f>IF(#REF!&lt;3,#REF!,0)</f>
        <v>#REF!</v>
      </c>
      <c r="P108" s="7" t="str">
        <f>IFERROR(INDEX($O$1:$O$150,_xlfn.AGGREGATE(15,6,(ROW($O$1:$O$150)-ROW($P$1)+1)/($O$1:$O$150&lt;&gt;0),ROWS(C$1:C108))),"")</f>
        <v/>
      </c>
    </row>
    <row r="109" spans="13:16">
      <c r="M109" s="7" t="e">
        <f>#REF!</f>
        <v>#REF!</v>
      </c>
      <c r="N109" s="7" t="e">
        <f>#REF!</f>
        <v>#REF!</v>
      </c>
      <c r="O109" s="7" t="e">
        <f>IF(#REF!&lt;3,#REF!,0)</f>
        <v>#REF!</v>
      </c>
      <c r="P109" s="7" t="str">
        <f>IFERROR(INDEX($O$1:$O$150,_xlfn.AGGREGATE(15,6,(ROW($O$1:$O$150)-ROW($P$1)+1)/($O$1:$O$150&lt;&gt;0),ROWS(C$1:C109))),"")</f>
        <v/>
      </c>
    </row>
    <row r="110" spans="13:16">
      <c r="M110" s="7" t="e">
        <f>#REF!</f>
        <v>#REF!</v>
      </c>
      <c r="N110" s="7" t="e">
        <f>#REF!</f>
        <v>#REF!</v>
      </c>
      <c r="O110" s="7" t="e">
        <f>IF(#REF!&lt;3,#REF!,0)</f>
        <v>#REF!</v>
      </c>
      <c r="P110" s="7" t="str">
        <f>IFERROR(INDEX($O$1:$O$150,_xlfn.AGGREGATE(15,6,(ROW($O$1:$O$150)-ROW($P$1)+1)/($O$1:$O$150&lt;&gt;0),ROWS(C$1:C110))),"")</f>
        <v/>
      </c>
    </row>
    <row r="111" spans="13:16">
      <c r="M111" s="7" t="e">
        <f>#REF!</f>
        <v>#REF!</v>
      </c>
      <c r="N111" s="7" t="e">
        <f>#REF!</f>
        <v>#REF!</v>
      </c>
      <c r="O111" s="7" t="e">
        <f>IF(#REF!&lt;3,#REF!,0)</f>
        <v>#REF!</v>
      </c>
      <c r="P111" s="7" t="str">
        <f>IFERROR(INDEX($O$1:$O$150,_xlfn.AGGREGATE(15,6,(ROW($O$1:$O$150)-ROW($P$1)+1)/($O$1:$O$150&lt;&gt;0),ROWS(C$1:C111))),"")</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E D A A B Q S w M E F A A C A A g A y X M v T h 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y X M v 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z L 0 7 3 2 A B l a A A A A I A A A A A T A B w A R m 9 y b X V s Y X M v U 2 V j d G l v b j E u b S C i G A A o o B Q A A A A A A A A A A A A A A A A A A A A A A A A A A A A r T k 0 u y c z P U w i G 0 I b W v F y 8 X M U Z i U W p K Q r K S m E u j g q J p S m Z J c V K C r Y K O a k l v F w K Q B C c X 1 q U n A o U c c v P S U k t 0 n P L z E k t 1 l B y t o o J L U 4 t K o 4 p y M z L y Y l x S S 3 O L s k v i E E y R J O X K z M P 2 Q x r A F B L A Q I t A B Q A A g A I A M l z L 0 4 a l e x Z p w A A A P k A A A A S A A A A A A A A A A A A A A A A A A A A A A B D b 2 5 m a W c v U G F j a 2 F n Z S 5 4 b W x Q S w E C L Q A U A A I A C A D J c y 9 O D 8 r p q 6 Q A A A D p A A A A E w A A A A A A A A A A A A A A A A D z A A A A W 0 N v b n R l b n R f V H l w Z X N d L n h t b F B L A Q I t A B Q A A g A I A M l z L 0 7 3 2 A B l a A A A A I A A A A A T A A A A A A A A A A A A A A A A A O Q B A A B G b 3 J t d W x h c y 9 T Z W N 0 a W 9 u M S 5 t U E s F B g A A A A A D A A M A w g A A A J k 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q M K A A A A A A A A g Q o 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W R E E l M j B h d W R p d H M 8 L 0 l 0 Z W 1 Q Y X R o P j w v S X R l b U x v Y 2 F 0 a W 9 u P j x T d G F i b G V F b n R y a W V z P j x F b n R y e S B U e X B l P S J J c 1 B y a X Z h d G U i I F Z h b H V l P S J s M C I g L z 4 8 R W 5 0 c n k g V H l w Z T 0 i T m F t Z V V w Z G F 0 Z W R B Z n R l c k Z p b G w 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E 5 L T A x L T E 1 V D E z O j I 5 O j U 4 L j E w M T Y y N D J a I i A v P j x F b n R y e S B U e X B l P S J G a W x s Q 2 9 s d W 1 u V H l w Z X M i I F Z h b H V l P S J z R U F Z R 0 J 3 Y 0 h C Z z 0 9 I i A v P j x F b n R y e S B U e X B l P S J G a W x s Q 2 9 s d W 1 u T m F t Z X M i I F Z h b H V l P S J z W y Z x d W 9 0 O 0 N v b n R l b n Q m c X V v d D s s J n F 1 b 3 Q 7 T m F t Z S Z x d W 9 0 O y w m c X V v d D t F e H R l b n N p b 2 4 m c X V v d D s s J n F 1 b 3 Q 7 R G F 0 Z S B h Y 2 N l c 3 N l Z C Z x d W 9 0 O y w m c X V v d D t E Y X R l I G 1 v Z G l m a W V k J n F 1 b 3 Q 7 L C Z x d W 9 0 O 0 R h d G U g Y 3 J l Y X R l Z C Z x d W 9 0 O y w m c X V v d D t G b 2 x k Z X I g U G F 0 a C Z x d W 9 0 O 1 0 i I C 8 + P E V u d H J 5 I F R 5 c G U 9 I k Z p b G x T d G F 0 d X M i I F Z h b H V l P S J z Q 2 9 t c G x l d G U i I C 8 + P E V u d H J 5 I F R 5 c G U 9 I l J l b G F 0 a W 9 u c 2 h p c E l u Z m 9 D b 2 5 0 Y W l u Z X I i I F Z h b H V l P S J z e y Z x d W 9 0 O 2 N v b H V t b k N v d W 5 0 J n F 1 b 3 Q 7 O j c s J n F 1 b 3 Q 7 a 2 V 5 Q 2 9 s d W 1 u T m F t Z X M m c X V v d D s 6 W y Z x d W 9 0 O 0 Z v b G R l c i B Q Y X R o J n F 1 b 3 Q 7 L C Z x d W 9 0 O 0 5 h b W U m c X V v d D t d L C Z x d W 9 0 O 3 F 1 Z X J 5 U m V s Y X R p b 2 5 z a G l w c y Z x d W 9 0 O z p b X S w m c X V v d D t j b 2 x 1 b W 5 J Z G V u d G l 0 a W V z J n F 1 b 3 Q 7 O l s m c X V v d D t T Z W N 0 a W 9 u M S 9 W R E E g Y X V k a X R z L 1 N v d X J j Z S 5 7 Q 2 9 u d G V u d C w w f S Z x d W 9 0 O y w m c X V v d D t T Z W N 0 a W 9 u M S 9 W R E E g Y X V k a X R z L 1 N v d X J j Z S 5 7 T m F t Z S w x f S Z x d W 9 0 O y w m c X V v d D t T Z W N 0 a W 9 u M S 9 W R E E g Y X V k a X R z L 1 N v d X J j Z S 5 7 R X h 0 Z W 5 z a W 9 u L D J 9 J n F 1 b 3 Q 7 L C Z x d W 9 0 O 1 N l Y 3 R p b 2 4 x L 1 Z E Q S B h d W R p d H M v U 2 9 1 c m N l L n t E Y X R l I G F j Y 2 V z c 2 V k L D N 9 J n F 1 b 3 Q 7 L C Z x d W 9 0 O 1 N l Y 3 R p b 2 4 x L 1 Z E Q S B h d W R p d H M v U 2 9 1 c m N l L n t E Y X R l I G 1 v Z G l m a W V k L D R 9 J n F 1 b 3 Q 7 L C Z x d W 9 0 O 1 N l Y 3 R p b 2 4 x L 1 Z E Q S B h d W R p d H M v U 2 9 1 c m N l L n t E Y X R l I G N y Z W F 0 Z W Q s N X 0 m c X V v d D s s J n F 1 b 3 Q 7 U 2 V j d G l v b j E v V k R B I G F 1 Z G l 0 c y 9 T b 3 V y Y 2 U u e 0 Z v b G R l c i B Q Y X R o L D d 9 J n F 1 b 3 Q 7 X S w m c X V v d D t D b 2 x 1 b W 5 D b 3 V u d C Z x d W 9 0 O z o 3 L C Z x d W 9 0 O 0 t l e U N v b H V t b k 5 h b W V z J n F 1 b 3 Q 7 O l s m c X V v d D t G b 2 x k Z X I g U G F 0 a C Z x d W 9 0 O y w m c X V v d D t O Y W 1 l J n F 1 b 3 Q 7 X S w m c X V v d D t D b 2 x 1 b W 5 J Z G V u d G l 0 a W V z J n F 1 b 3 Q 7 O l s m c X V v d D t T Z W N 0 a W 9 u M S 9 W R E E g Y X V k a X R z L 1 N v d X J j Z S 5 7 Q 2 9 u d G V u d C w w f S Z x d W 9 0 O y w m c X V v d D t T Z W N 0 a W 9 u M S 9 W R E E g Y X V k a X R z L 1 N v d X J j Z S 5 7 T m F t Z S w x f S Z x d W 9 0 O y w m c X V v d D t T Z W N 0 a W 9 u M S 9 W R E E g Y X V k a X R z L 1 N v d X J j Z S 5 7 R X h 0 Z W 5 z a W 9 u L D J 9 J n F 1 b 3 Q 7 L C Z x d W 9 0 O 1 N l Y 3 R p b 2 4 x L 1 Z E Q S B h d W R p d H M v U 2 9 1 c m N l L n t E Y X R l I G F j Y 2 V z c 2 V k L D N 9 J n F 1 b 3 Q 7 L C Z x d W 9 0 O 1 N l Y 3 R p b 2 4 x L 1 Z E Q S B h d W R p d H M v U 2 9 1 c m N l L n t E Y X R l I G 1 v Z G l m a W V k L D R 9 J n F 1 b 3 Q 7 L C Z x d W 9 0 O 1 N l Y 3 R p b 2 4 x L 1 Z E Q S B h d W R p d H M v U 2 9 1 c m N l L n t E Y X R l I G N y Z W F 0 Z W Q s N X 0 m c X V v d D s s J n F 1 b 3 Q 7 U 2 V j d G l v b j E v V k R B I G F 1 Z G l 0 c y 9 T b 3 V y Y 2 U u e 0 Z v b G R l c i B Q Y X R o L D d 9 J n F 1 b 3 Q 7 X S w m c X V v d D t S Z W x h d G l v b n N o a X B J b m Z v J n F 1 b 3 Q 7 O l t d f S I g L z 4 8 R W 5 0 c n k g V H l w Z T 0 i T m F 2 a W d h d G l v b l N 0 Z X B O Y W 1 l I i B W Y W x 1 Z T 0 i c 0 5 h d m l n Y X R p b 2 4 i I C 8 + P C 9 T d G F i b G V F b n R y a W V z P j w v S X R l b T 4 8 S X R l b T 4 8 S X R l b U x v Y 2 F 0 a W 9 u P j x J d G V t V H l w Z T 5 G b 3 J t d W x h P C 9 J d G V t V H l w Z T 4 8 S X R l b V B h d G g + U 2 V j d G l v b j E v V k R B J T I w Y X V k a X R z L 1 N v d X J j Z T w v S X R l b V B h d G g + P C 9 J d G V t T G 9 j Y X R p b 2 4 + P F N 0 Y W J s Z U V u d H J p Z X M g L z 4 8 L 0 l 0 Z W 0 + P C 9 J d G V t c z 4 8 L 0 x v Y 2 F s U G F j a 2 F n Z U 1 l d G F k Y X R h R m l s Z T 4 W A A A A U E s F B g A A A A A A A A A A A A A A A A A A A A A A A N o A A A A B A A A A 0 I y d 3 w E V 0 R G M e g D A T 8 K X 6 w E A A A C P w p L b z R U y T 5 q 9 / Q H y J y z p A A A A A A I A A A A A A A N m A A D A A A A A E A A A A O c Z 6 w 2 g X 8 5 E s 4 / X h e 7 O Y u 0 A A A A A B I A A A K A A A A A Q A A A A x F M W U v x k 2 d v X z M b N 4 G h 8 d V A A A A D X k X L B n l v l H R 3 T 4 3 0 B K 2 1 l I g I z 9 j E Z L G M Q A N q m S k 7 u T 6 l R s u b G b r H H Q L D 0 j M 3 P b z x b o u C I J S I S K / 0 e N 7 + c n 9 m s C 8 / y U 8 U Y 1 W P W q I a g 2 L i c 2 x Q A A A B I V l F u S U v A Z / V F Q R 9 d l a 5 8 v W N O o w = = < / D a t a M a s h u p > 
</file>

<file path=customXml/itemProps1.xml><?xml version="1.0" encoding="utf-8"?>
<ds:datastoreItem xmlns:ds="http://schemas.openxmlformats.org/officeDocument/2006/customXml" ds:itemID="{44AF569A-044A-4DCC-8482-E734EFE20F6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ORGANIZATION</vt:lpstr>
      <vt:lpstr>RISK</vt:lpstr>
      <vt:lpstr>ACTION PLAN</vt:lpstr>
      <vt:lpstr>DO NOT USE</vt:lpstr>
      <vt:lpstr>AMOUNT</vt:lpstr>
      <vt:lpstr>ORGANIZATION!Print_Area</vt:lpstr>
      <vt:lpstr>RISK!Print_Area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Cohoon</dc:creator>
  <cp:lastModifiedBy>Fišerová Alice</cp:lastModifiedBy>
  <cp:lastPrinted>2019-02-11T11:38:42Z</cp:lastPrinted>
  <dcterms:created xsi:type="dcterms:W3CDTF">2018-02-27T15:56:08Z</dcterms:created>
  <dcterms:modified xsi:type="dcterms:W3CDTF">2023-06-05T14:16:21Z</dcterms:modified>
</cp:coreProperties>
</file>